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minimized="1" xWindow="240" yWindow="105" windowWidth="14805" windowHeight="8010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G223" i="1" l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F223" i="1"/>
  <c r="E223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K237" i="1"/>
  <c r="L237" i="1"/>
  <c r="J237" i="1"/>
  <c r="I237" i="1"/>
  <c r="H237" i="1"/>
  <c r="G237" i="1"/>
  <c r="E237" i="1"/>
  <c r="F237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J44" i="1"/>
  <c r="H44" i="1"/>
  <c r="G44" i="1"/>
  <c r="F44" i="1"/>
  <c r="E44" i="1"/>
  <c r="AB265" i="1" l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W128" i="1"/>
  <c r="N128" i="1"/>
  <c r="M59" i="1"/>
  <c r="O5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280" i="1"/>
  <c r="AA280" i="1"/>
  <c r="AB280" i="1"/>
  <c r="P280" i="1"/>
  <c r="Q280" i="1"/>
  <c r="R280" i="1"/>
  <c r="S280" i="1"/>
  <c r="T280" i="1"/>
  <c r="U280" i="1"/>
  <c r="V280" i="1"/>
  <c r="W280" i="1"/>
  <c r="X280" i="1"/>
  <c r="Y280" i="1"/>
  <c r="F280" i="1"/>
  <c r="G280" i="1"/>
  <c r="H280" i="1"/>
  <c r="I280" i="1"/>
  <c r="J280" i="1"/>
  <c r="K280" i="1"/>
  <c r="L280" i="1"/>
  <c r="M280" i="1"/>
  <c r="N280" i="1"/>
  <c r="O280" i="1"/>
  <c r="E280" i="1"/>
  <c r="G265" i="1"/>
  <c r="K265" i="1"/>
  <c r="F265" i="1"/>
  <c r="H265" i="1"/>
  <c r="I265" i="1"/>
  <c r="J265" i="1"/>
  <c r="L265" i="1"/>
  <c r="E265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N196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M196" i="1"/>
  <c r="L181" i="1"/>
  <c r="L196" i="1"/>
  <c r="K181" i="1"/>
  <c r="K196" i="1"/>
  <c r="J181" i="1"/>
  <c r="J196" i="1"/>
  <c r="I181" i="1"/>
  <c r="I196" i="1"/>
  <c r="H181" i="1"/>
  <c r="H196" i="1"/>
  <c r="G181" i="1"/>
  <c r="G196" i="1"/>
  <c r="F181" i="1"/>
  <c r="F196" i="1"/>
  <c r="E181" i="1"/>
  <c r="E196" i="1"/>
  <c r="AB128" i="1"/>
  <c r="AA128" i="1"/>
  <c r="Z128" i="1"/>
  <c r="Y128" i="1"/>
  <c r="X128" i="1"/>
  <c r="V128" i="1"/>
  <c r="U128" i="1"/>
  <c r="T128" i="1"/>
  <c r="S128" i="1"/>
  <c r="R128" i="1"/>
  <c r="Q128" i="1"/>
  <c r="P128" i="1"/>
  <c r="O128" i="1"/>
  <c r="M128" i="1"/>
  <c r="L128" i="1"/>
  <c r="K128" i="1"/>
  <c r="J128" i="1"/>
  <c r="I128" i="1"/>
  <c r="H128" i="1"/>
  <c r="G128" i="1"/>
  <c r="F128" i="1"/>
  <c r="E128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L59" i="1"/>
  <c r="I59" i="1"/>
  <c r="G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K59" i="1"/>
  <c r="J59" i="1"/>
  <c r="H59" i="1"/>
  <c r="F59" i="1"/>
  <c r="E59" i="1"/>
  <c r="R33" i="1"/>
  <c r="S33" i="1"/>
  <c r="T33" i="1"/>
  <c r="U33" i="1"/>
  <c r="V33" i="1"/>
  <c r="W33" i="1"/>
  <c r="X33" i="1"/>
  <c r="Y33" i="1"/>
  <c r="Z33" i="1"/>
  <c r="AA33" i="1"/>
  <c r="AB33" i="1"/>
  <c r="F33" i="1"/>
  <c r="G33" i="1"/>
  <c r="H33" i="1"/>
  <c r="I33" i="1"/>
  <c r="J33" i="1"/>
  <c r="K33" i="1"/>
  <c r="L33" i="1"/>
  <c r="M33" i="1"/>
  <c r="N33" i="1"/>
  <c r="O33" i="1"/>
  <c r="P33" i="1"/>
  <c r="Q33" i="1"/>
  <c r="E33" i="1"/>
  <c r="G19" i="1"/>
  <c r="H19" i="1"/>
  <c r="I19" i="1"/>
  <c r="J19" i="1"/>
  <c r="K19" i="1"/>
  <c r="L19" i="1"/>
  <c r="F19" i="1"/>
  <c r="E19" i="1"/>
</calcChain>
</file>

<file path=xl/sharedStrings.xml><?xml version="1.0" encoding="utf-8"?>
<sst xmlns="http://schemas.openxmlformats.org/spreadsheetml/2006/main" count="917" uniqueCount="124">
  <si>
    <t>СОГЛАСОВАНО</t>
  </si>
  <si>
    <t>УТВЕРЖДАЮ</t>
  </si>
  <si>
    <t>МЕНЮ ДВУХНЕДЕЛЬНОЕ</t>
  </si>
  <si>
    <t>1 Неделя</t>
  </si>
  <si>
    <t>Наименование продукта</t>
  </si>
  <si>
    <t xml:space="preserve">Белки, г </t>
  </si>
  <si>
    <t>Жиры, г</t>
  </si>
  <si>
    <t>Углеводы, г</t>
  </si>
  <si>
    <t>Эн.цен.,ккал</t>
  </si>
  <si>
    <t>Витамины(мг)</t>
  </si>
  <si>
    <t>Минеральные вещества(мг)</t>
  </si>
  <si>
    <t>Выход, г</t>
  </si>
  <si>
    <t xml:space="preserve">№ сб/    рец </t>
  </si>
  <si>
    <t>Чай с лимоном и сахарным песком</t>
  </si>
  <si>
    <t>Итого:</t>
  </si>
  <si>
    <t>200/7/15</t>
  </si>
  <si>
    <t xml:space="preserve">Обед    </t>
  </si>
  <si>
    <t>Овощное рагу с куриным фаршем и сметаной</t>
  </si>
  <si>
    <t>Каша рисовая молочная с маслом</t>
  </si>
  <si>
    <t>150/5</t>
  </si>
  <si>
    <t>Какао</t>
  </si>
  <si>
    <t>Масло</t>
  </si>
  <si>
    <t>Макароны отварные</t>
  </si>
  <si>
    <t>Гуляш из курицы</t>
  </si>
  <si>
    <t>35/53</t>
  </si>
  <si>
    <t>Каша манная с маслом и вареньем</t>
  </si>
  <si>
    <t>150/5/38</t>
  </si>
  <si>
    <t>200/10</t>
  </si>
  <si>
    <t>250/10</t>
  </si>
  <si>
    <t>2 Неделя</t>
  </si>
  <si>
    <t>15/ 5</t>
  </si>
  <si>
    <t>ТОУ Роспотребнадзора по Тверской области в г. Ржеве</t>
  </si>
  <si>
    <t xml:space="preserve">Начальник ТО    ____________________  М.В.Коротаева  </t>
  </si>
  <si>
    <t>Хлеб ржаной</t>
  </si>
  <si>
    <t>Хлеб пшеничный</t>
  </si>
  <si>
    <t>200/5</t>
  </si>
  <si>
    <t>150/10/5</t>
  </si>
  <si>
    <t>200/10/5</t>
  </si>
  <si>
    <t>35/35</t>
  </si>
  <si>
    <t>200/5/38</t>
  </si>
  <si>
    <t>Масло сливочное</t>
  </si>
  <si>
    <t>100/50</t>
  </si>
  <si>
    <t>130/50</t>
  </si>
  <si>
    <t>с 7 до 11 лет</t>
  </si>
  <si>
    <t>с 11 лет и старше</t>
  </si>
  <si>
    <t>с 7 до 11 лет В1</t>
  </si>
  <si>
    <t>с 11 лет и старше В1</t>
  </si>
  <si>
    <t>с 7 до 11 лет С</t>
  </si>
  <si>
    <t>с 11 лет и старше С</t>
  </si>
  <si>
    <t>с 7 до 11 лет А</t>
  </si>
  <si>
    <t>с 11 лет и старше А</t>
  </si>
  <si>
    <t>с 7 до 11 лет  Е</t>
  </si>
  <si>
    <t>с 11 лет и старше Е</t>
  </si>
  <si>
    <t>с 7 до 11 лет   Ca</t>
  </si>
  <si>
    <t>с 11 лет и старше Ca</t>
  </si>
  <si>
    <t>с 7 до 11 лет   P</t>
  </si>
  <si>
    <t>с 11 лет и старше P</t>
  </si>
  <si>
    <t>с 7 до 11 лет   Mg</t>
  </si>
  <si>
    <t>с 11 лет и старше Mg</t>
  </si>
  <si>
    <t>с 7 до 11 лет   Fe</t>
  </si>
  <si>
    <t>с 11 лет и старше Fe</t>
  </si>
  <si>
    <t xml:space="preserve"> День 1 (понедельник)      Завтрак</t>
  </si>
  <si>
    <t xml:space="preserve"> День 2 (вторник)                Завтрак</t>
  </si>
  <si>
    <t xml:space="preserve"> День 3 (среда)                    Завтрак</t>
  </si>
  <si>
    <t xml:space="preserve"> День 4 (четверг)                 Завтрак</t>
  </si>
  <si>
    <t xml:space="preserve"> День 5 (пятница)                Завтрак</t>
  </si>
  <si>
    <t xml:space="preserve"> День 6 (понедельник)      Завтрак</t>
  </si>
  <si>
    <t xml:space="preserve"> День 7 (вторник)                Завтрак</t>
  </si>
  <si>
    <t xml:space="preserve"> День 8 (среда)                   Завтрак</t>
  </si>
  <si>
    <t xml:space="preserve"> День 9 (четверг)                Завтрак</t>
  </si>
  <si>
    <t xml:space="preserve"> День 10 (пятница)              Завтрак</t>
  </si>
  <si>
    <t>Директор ______________ В.И.Замыслова</t>
  </si>
  <si>
    <t xml:space="preserve">ЧОУ Торопецкая гимназия имени Патриарха Тихона </t>
  </si>
  <si>
    <t>Рассольник  с куриной грудкой с зеленью  и сметаной</t>
  </si>
  <si>
    <t>Салат из свежих овощей (огурцы,зелень)  с маслом</t>
  </si>
  <si>
    <t>Салат изсвежих помидоров с луком с подсолнечным маслом</t>
  </si>
  <si>
    <t>Щи из свежей капусты с куриной грудкой, зеленью сметаной</t>
  </si>
  <si>
    <t>Винегрет</t>
  </si>
  <si>
    <t>Салат из свежей капусты со свеклой с маслом</t>
  </si>
  <si>
    <t>Суп   картофельный с рыбными консервами и зеленью</t>
  </si>
  <si>
    <t xml:space="preserve"> </t>
  </si>
  <si>
    <t>Макароны  с сыром</t>
  </si>
  <si>
    <t>Суп картофельно-рисовый с зеленью  с куриной грудкой</t>
  </si>
  <si>
    <t>Котлета из курицы</t>
  </si>
  <si>
    <t>Кисель из концентрата (витаминизированный)</t>
  </si>
  <si>
    <t>Оладьи с маслом</t>
  </si>
  <si>
    <t>Суп картофельный овощной с  зеленью</t>
  </si>
  <si>
    <t>Вермишель молочная с маслом</t>
  </si>
  <si>
    <t>Суп картофельно-гречневый с  зеленью  с куриной грудкой</t>
  </si>
  <si>
    <t>Салат из свежих овощей (капуста, зелень) с амслом</t>
  </si>
  <si>
    <t>Суп картофельный фасолевый зеленью  с куриной грудкой</t>
  </si>
  <si>
    <t>Сосики</t>
  </si>
  <si>
    <t xml:space="preserve">Суп гороховый картофельный с  зеленью </t>
  </si>
  <si>
    <t>Каша пшеная молочная с маслом</t>
  </si>
  <si>
    <t xml:space="preserve">Суп картофельно-вермишелевый с зеленью  с куриной грудкой </t>
  </si>
  <si>
    <t>Гуляш из  курицы</t>
  </si>
  <si>
    <t>Хлеб пшеничный бато нарезной</t>
  </si>
  <si>
    <t>Борщ из свежей капусты, фасоли со сметаной и с зеленью</t>
  </si>
  <si>
    <t>завтраков, обедов  для трехразового питания учащихся 1-11 классов (для 2-х возрастных категорий)</t>
  </si>
  <si>
    <t>60/60</t>
  </si>
  <si>
    <t xml:space="preserve">Запеканка творожная со сметаной сахарным песком </t>
  </si>
  <si>
    <t>Салат из свежих овощей (помидоры, огурцы, зелень)  смаслом</t>
  </si>
  <si>
    <t>Каша геркулесовая с маслом</t>
  </si>
  <si>
    <t>Кисель из концентрата (витаминизированый)</t>
  </si>
  <si>
    <t>Гречка рассыпчатая с</t>
  </si>
  <si>
    <t>Салат из свеклы с яблоками, зеленью и подсолнечным маслом</t>
  </si>
  <si>
    <t>150/35</t>
  </si>
  <si>
    <t>200/35</t>
  </si>
  <si>
    <t>150/60</t>
  </si>
  <si>
    <t>Каша пшеничная молочная с маслом</t>
  </si>
  <si>
    <t>Капуста тушеная с сосиской</t>
  </si>
  <si>
    <t>Салат из моркови  со сметаной</t>
  </si>
  <si>
    <t>Рыба тушеная</t>
  </si>
  <si>
    <t>Салат из свежих овощей (морковь, со сметаной</t>
  </si>
  <si>
    <t>" 05 "    августа   2021 года</t>
  </si>
  <si>
    <t>" _____"   _____________________  2021 года</t>
  </si>
  <si>
    <t>Напиток из яблок,компотной смеси ягод</t>
  </si>
  <si>
    <t>Компот из свежих яблок,компотной смеси ягод</t>
  </si>
  <si>
    <t>Макароны отварные.Рыба тушеная</t>
  </si>
  <si>
    <t>Картофельное пюре</t>
  </si>
  <si>
    <t>Компот из яблок,компотной смеси ягод</t>
  </si>
  <si>
    <t>Салат из свежих овощей помидоры, огурцы, зелень</t>
  </si>
  <si>
    <t xml:space="preserve">Плов с овощами 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</si>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</sst>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2" fontId="3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5" fillId="0" borderId="0" xfId="0" applyNumberFormat="1" applyFont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2" fillId="0" borderId="0" xfId="0" applyFont="1" applyFill="1"/>
    <xf numFmtId="0" fontId="0" fillId="0" borderId="0" xfId="0" applyFill="1" applyBorder="1"/>
    <xf numFmtId="0" fontId="1" fillId="0" borderId="4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2"/>
  <sheetViews>
    <sheetView tabSelected="1" topLeftCell="A16" zoomScaleNormal="110" workbookViewId="0">
      <selection activeCell="A247" sqref="A247"/>
    </sheetView>
  </sheetViews>
  <sheetFormatPr defaultRowHeight="15" x14ac:dyDescent="0.25"/>
  <cols>
    <col min="1" max="1" width="3.5703125" customWidth="1"/>
    <col min="2" max="2" width="15.5703125" customWidth="1"/>
    <col min="3" max="3" width="5.7109375" style="1" customWidth="1"/>
    <col min="4" max="4" width="5.5703125" style="1" customWidth="1"/>
    <col min="5" max="8" width="5.28515625" style="1" customWidth="1"/>
    <col min="9" max="12" width="5.28515625" customWidth="1"/>
    <col min="13" max="13" width="4.28515625" customWidth="1"/>
    <col min="14" max="14" width="4.7109375" customWidth="1"/>
    <col min="15" max="15" width="4.28515625" customWidth="1"/>
    <col min="16" max="16" width="4.7109375" customWidth="1"/>
    <col min="17" max="17" width="4.28515625" customWidth="1"/>
    <col min="18" max="18" width="4.85546875" customWidth="1"/>
    <col min="19" max="19" width="4.28515625" customWidth="1"/>
    <col min="20" max="21" width="5" customWidth="1"/>
    <col min="22" max="22" width="5.85546875" customWidth="1"/>
    <col min="23" max="23" width="5.7109375" customWidth="1"/>
    <col min="24" max="24" width="5.42578125" customWidth="1"/>
    <col min="25" max="25" width="4.85546875" customWidth="1"/>
    <col min="26" max="26" width="5" customWidth="1"/>
    <col min="27" max="27" width="4.28515625" customWidth="1"/>
    <col min="28" max="28" width="5.28515625" customWidth="1"/>
    <col min="29" max="29" width="9.140625" style="33"/>
    <col min="30" max="30" width="5.85546875" style="33" customWidth="1"/>
    <col min="31" max="32" width="4.140625" customWidth="1"/>
    <col min="33" max="33" width="4.5703125" customWidth="1"/>
    <col min="34" max="35" width="4.28515625" customWidth="1"/>
    <col min="36" max="36" width="5.5703125" customWidth="1"/>
    <col min="37" max="37" width="5" customWidth="1"/>
    <col min="38" max="38" width="4.42578125" customWidth="1"/>
    <col min="39" max="42" width="4.140625" customWidth="1"/>
    <col min="43" max="43" width="5" customWidth="1"/>
    <col min="44" max="44" width="4.5703125" customWidth="1"/>
    <col min="45" max="45" width="4.28515625" customWidth="1"/>
    <col min="46" max="46" width="5.42578125" customWidth="1"/>
    <col min="47" max="47" width="4.85546875" customWidth="1"/>
    <col min="48" max="48" width="5.140625" customWidth="1"/>
    <col min="49" max="49" width="5.5703125" customWidth="1"/>
    <col min="50" max="50" width="5.140625" customWidth="1"/>
    <col min="51" max="51" width="5.42578125" customWidth="1"/>
    <col min="52" max="52" width="4.42578125" customWidth="1"/>
    <col min="53" max="53" width="5.28515625" customWidth="1"/>
  </cols>
  <sheetData>
    <row r="1" spans="1:256" s="20" customFormat="1" ht="12.6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R1" s="53" t="s">
        <v>1</v>
      </c>
      <c r="S1" s="53"/>
      <c r="T1" s="53"/>
      <c r="U1" s="53"/>
      <c r="V1" s="53"/>
      <c r="W1" s="53"/>
      <c r="X1" s="53"/>
      <c r="Y1" s="53"/>
      <c r="Z1" s="53"/>
      <c r="AC1" s="32"/>
      <c r="AD1" s="32"/>
    </row>
    <row r="2" spans="1:256" s="20" customFormat="1" ht="15" customHeight="1" x14ac:dyDescent="0.2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AC2" s="32"/>
      <c r="AD2" s="32"/>
    </row>
    <row r="3" spans="1:256" s="20" customFormat="1" ht="12.6" customHeight="1" x14ac:dyDescent="0.2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R3" s="53" t="s">
        <v>71</v>
      </c>
      <c r="S3" s="53"/>
      <c r="T3" s="53"/>
      <c r="U3" s="53"/>
      <c r="V3" s="53"/>
      <c r="W3" s="53"/>
      <c r="X3" s="53"/>
      <c r="Y3" s="53"/>
      <c r="Z3" s="53"/>
      <c r="AC3" s="32"/>
      <c r="AD3" s="32"/>
    </row>
    <row r="4" spans="1:256" ht="12.6" customHeight="1" x14ac:dyDescent="0.25">
      <c r="A4" s="53" t="s">
        <v>115</v>
      </c>
      <c r="B4" s="53"/>
      <c r="C4" s="53"/>
      <c r="D4" s="53"/>
      <c r="E4" s="53"/>
      <c r="F4" s="53"/>
      <c r="G4" s="53"/>
      <c r="H4" s="53"/>
      <c r="I4" s="53"/>
      <c r="J4" s="19"/>
      <c r="R4" s="53" t="s">
        <v>114</v>
      </c>
      <c r="S4" s="53"/>
      <c r="T4" s="53"/>
      <c r="U4" s="53"/>
      <c r="V4" s="53"/>
      <c r="W4" s="53"/>
      <c r="X4" s="53"/>
      <c r="Y4" s="53"/>
      <c r="Z4" s="53"/>
    </row>
    <row r="5" spans="1:256" s="20" customFormat="1" ht="12.6" customHeight="1" x14ac:dyDescent="0.2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32"/>
      <c r="AD5" s="32"/>
    </row>
    <row r="6" spans="1:256" s="20" customFormat="1" ht="12.6" customHeight="1" x14ac:dyDescent="0.2">
      <c r="A6" s="53" t="s">
        <v>98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32"/>
      <c r="AD6" s="32"/>
    </row>
    <row r="7" spans="1:256" s="20" customFormat="1" ht="12.6" customHeight="1" x14ac:dyDescent="0.2">
      <c r="A7" s="53" t="s">
        <v>72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34"/>
      <c r="AD7" s="34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12.6" customHeight="1" x14ac:dyDescent="0.25"/>
    <row r="9" spans="1:256" s="2" customFormat="1" ht="12.6" customHeight="1" x14ac:dyDescent="0.2">
      <c r="A9" s="54" t="s">
        <v>3</v>
      </c>
      <c r="B9" s="54"/>
      <c r="C9" s="4"/>
      <c r="D9" s="4"/>
      <c r="E9" s="4"/>
      <c r="F9" s="4"/>
      <c r="G9" s="4"/>
      <c r="H9" s="4"/>
      <c r="AC9" s="35"/>
      <c r="AD9" s="35"/>
    </row>
    <row r="10" spans="1:256" s="2" customFormat="1" ht="12.6" customHeight="1" x14ac:dyDescent="0.2">
      <c r="A10" s="49" t="s">
        <v>61</v>
      </c>
      <c r="B10" s="49"/>
      <c r="C10" s="49"/>
      <c r="D10" s="49"/>
      <c r="AC10" s="35"/>
      <c r="AD10" s="35"/>
    </row>
    <row r="11" spans="1:256" s="7" customFormat="1" ht="11.25" x14ac:dyDescent="0.15">
      <c r="A11" s="44" t="s">
        <v>12</v>
      </c>
      <c r="B11" s="45" t="s">
        <v>4</v>
      </c>
      <c r="C11" s="48" t="s">
        <v>11</v>
      </c>
      <c r="D11" s="48"/>
      <c r="E11" s="48" t="s">
        <v>5</v>
      </c>
      <c r="F11" s="48"/>
      <c r="G11" s="48" t="s">
        <v>6</v>
      </c>
      <c r="H11" s="48"/>
      <c r="I11" s="48" t="s">
        <v>7</v>
      </c>
      <c r="J11" s="48"/>
      <c r="K11" s="48" t="s">
        <v>8</v>
      </c>
      <c r="L11" s="48"/>
      <c r="M11" s="48" t="s">
        <v>9</v>
      </c>
      <c r="N11" s="48"/>
      <c r="O11" s="48"/>
      <c r="P11" s="48"/>
      <c r="Q11" s="48" t="s">
        <v>9</v>
      </c>
      <c r="R11" s="48"/>
      <c r="S11" s="48"/>
      <c r="T11" s="48"/>
      <c r="U11" s="48" t="s">
        <v>10</v>
      </c>
      <c r="V11" s="48"/>
      <c r="W11" s="48"/>
      <c r="X11" s="48"/>
      <c r="Y11" s="48"/>
      <c r="Z11" s="48"/>
      <c r="AA11" s="48"/>
      <c r="AB11" s="48"/>
      <c r="AC11" s="36"/>
      <c r="AD11" s="36"/>
    </row>
    <row r="12" spans="1:256" s="2" customFormat="1" ht="12" customHeight="1" x14ac:dyDescent="0.2">
      <c r="A12" s="44"/>
      <c r="B12" s="46"/>
      <c r="C12" s="50" t="s">
        <v>43</v>
      </c>
      <c r="D12" s="50" t="s">
        <v>44</v>
      </c>
      <c r="E12" s="50" t="s">
        <v>43</v>
      </c>
      <c r="F12" s="50" t="s">
        <v>44</v>
      </c>
      <c r="G12" s="50" t="s">
        <v>43</v>
      </c>
      <c r="H12" s="50" t="s">
        <v>44</v>
      </c>
      <c r="I12" s="50" t="s">
        <v>43</v>
      </c>
      <c r="J12" s="50" t="s">
        <v>44</v>
      </c>
      <c r="K12" s="50" t="s">
        <v>43</v>
      </c>
      <c r="L12" s="50" t="s">
        <v>44</v>
      </c>
      <c r="M12" s="50" t="s">
        <v>45</v>
      </c>
      <c r="N12" s="50" t="s">
        <v>46</v>
      </c>
      <c r="O12" s="50" t="s">
        <v>47</v>
      </c>
      <c r="P12" s="50" t="s">
        <v>48</v>
      </c>
      <c r="Q12" s="50" t="s">
        <v>49</v>
      </c>
      <c r="R12" s="50" t="s">
        <v>50</v>
      </c>
      <c r="S12" s="50" t="s">
        <v>51</v>
      </c>
      <c r="T12" s="50" t="s">
        <v>52</v>
      </c>
      <c r="U12" s="50" t="s">
        <v>53</v>
      </c>
      <c r="V12" s="50" t="s">
        <v>54</v>
      </c>
      <c r="W12" s="50" t="s">
        <v>55</v>
      </c>
      <c r="X12" s="50" t="s">
        <v>56</v>
      </c>
      <c r="Y12" s="50" t="s">
        <v>57</v>
      </c>
      <c r="Z12" s="50" t="s">
        <v>58</v>
      </c>
      <c r="AA12" s="50" t="s">
        <v>59</v>
      </c>
      <c r="AB12" s="50" t="s">
        <v>60</v>
      </c>
      <c r="AC12" s="35"/>
      <c r="AD12" s="35"/>
    </row>
    <row r="13" spans="1:256" s="4" customFormat="1" ht="12" customHeight="1" x14ac:dyDescent="0.2">
      <c r="A13" s="44"/>
      <c r="B13" s="46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37"/>
      <c r="AD13" s="37"/>
    </row>
    <row r="14" spans="1:256" s="2" customFormat="1" ht="12" x14ac:dyDescent="0.2">
      <c r="A14" s="44"/>
      <c r="B14" s="4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35"/>
      <c r="AD14" s="35"/>
    </row>
    <row r="15" spans="1:256" s="2" customFormat="1" ht="3.75" customHeight="1" x14ac:dyDescent="0.2">
      <c r="A15" s="44"/>
      <c r="B15" s="47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35"/>
      <c r="AD15" s="35"/>
    </row>
    <row r="16" spans="1:256" s="12" customFormat="1" ht="18" x14ac:dyDescent="0.15">
      <c r="A16" s="8"/>
      <c r="B16" s="9" t="s">
        <v>109</v>
      </c>
      <c r="C16" s="10" t="s">
        <v>27</v>
      </c>
      <c r="D16" s="10" t="s">
        <v>28</v>
      </c>
      <c r="E16" s="11">
        <v>17</v>
      </c>
      <c r="F16" s="11">
        <v>18.13</v>
      </c>
      <c r="G16" s="11">
        <v>19.97</v>
      </c>
      <c r="H16" s="11">
        <v>21.3</v>
      </c>
      <c r="I16" s="11">
        <v>56.9</v>
      </c>
      <c r="J16" s="11">
        <v>60.69</v>
      </c>
      <c r="K16" s="11">
        <v>470.5</v>
      </c>
      <c r="L16" s="11">
        <v>501.87</v>
      </c>
      <c r="M16" s="11">
        <v>0.2</v>
      </c>
      <c r="N16" s="11">
        <v>0.28000000000000003</v>
      </c>
      <c r="O16" s="11">
        <v>10.94</v>
      </c>
      <c r="P16" s="11">
        <v>13.44</v>
      </c>
      <c r="Q16" s="11">
        <v>0.17</v>
      </c>
      <c r="R16" s="11">
        <v>0.22</v>
      </c>
      <c r="S16" s="11">
        <v>2.4500000000000002</v>
      </c>
      <c r="T16" s="11">
        <v>2.93</v>
      </c>
      <c r="U16" s="11">
        <v>244.99</v>
      </c>
      <c r="V16" s="11">
        <v>265.04000000000002</v>
      </c>
      <c r="W16" s="11">
        <v>376.19</v>
      </c>
      <c r="X16" s="11">
        <v>403.96</v>
      </c>
      <c r="Y16" s="11">
        <v>30.8</v>
      </c>
      <c r="Z16" s="11">
        <v>34.6</v>
      </c>
      <c r="AA16" s="11">
        <v>0.42</v>
      </c>
      <c r="AB16" s="11">
        <v>1</v>
      </c>
      <c r="AC16" s="38"/>
      <c r="AD16" s="38"/>
    </row>
    <row r="17" spans="1:71" s="12" customFormat="1" ht="18" x14ac:dyDescent="0.15">
      <c r="A17" s="8">
        <v>686</v>
      </c>
      <c r="B17" s="9" t="s">
        <v>13</v>
      </c>
      <c r="C17" s="10" t="s">
        <v>15</v>
      </c>
      <c r="D17" s="10" t="s">
        <v>15</v>
      </c>
      <c r="E17" s="11">
        <v>0.3</v>
      </c>
      <c r="F17" s="11">
        <v>0.3</v>
      </c>
      <c r="G17" s="11">
        <v>0</v>
      </c>
      <c r="H17" s="11">
        <v>0</v>
      </c>
      <c r="I17" s="11">
        <v>15.2</v>
      </c>
      <c r="J17" s="11">
        <v>15.2</v>
      </c>
      <c r="K17" s="11">
        <v>60</v>
      </c>
      <c r="L17" s="11">
        <v>60</v>
      </c>
      <c r="M17" s="11">
        <v>0</v>
      </c>
      <c r="N17" s="11">
        <v>0</v>
      </c>
      <c r="O17" s="11">
        <v>4.0599999999999996</v>
      </c>
      <c r="P17" s="11">
        <v>4.0599999999999996</v>
      </c>
      <c r="Q17" s="11">
        <v>0</v>
      </c>
      <c r="R17" s="11">
        <v>0</v>
      </c>
      <c r="S17" s="11">
        <v>0</v>
      </c>
      <c r="T17" s="11">
        <v>0</v>
      </c>
      <c r="U17" s="11">
        <v>15.16</v>
      </c>
      <c r="V17" s="11">
        <v>15.16</v>
      </c>
      <c r="W17" s="11">
        <v>7.14</v>
      </c>
      <c r="X17" s="11">
        <v>7.14</v>
      </c>
      <c r="Y17" s="11">
        <v>5.6</v>
      </c>
      <c r="Z17" s="11">
        <v>5.6</v>
      </c>
      <c r="AA17" s="11">
        <v>0.57999999999999996</v>
      </c>
      <c r="AB17" s="11">
        <v>0.57999999999999996</v>
      </c>
      <c r="AC17" s="38"/>
      <c r="AD17" s="38"/>
    </row>
    <row r="18" spans="1:71" s="12" customFormat="1" ht="9" x14ac:dyDescent="0.15">
      <c r="A18" s="8"/>
      <c r="B18" s="9" t="s">
        <v>34</v>
      </c>
      <c r="C18" s="10">
        <v>45</v>
      </c>
      <c r="D18" s="10">
        <v>60</v>
      </c>
      <c r="E18" s="11">
        <v>2.5099999999999998</v>
      </c>
      <c r="F18" s="11">
        <v>3.34</v>
      </c>
      <c r="G18" s="11">
        <v>0.78</v>
      </c>
      <c r="H18" s="11">
        <v>1.04</v>
      </c>
      <c r="I18" s="11">
        <v>16.559999999999999</v>
      </c>
      <c r="J18" s="11">
        <v>22.08</v>
      </c>
      <c r="K18" s="11">
        <v>82.5</v>
      </c>
      <c r="L18" s="11">
        <v>110</v>
      </c>
      <c r="M18" s="11">
        <v>0.05</v>
      </c>
      <c r="N18" s="11">
        <v>7.0000000000000007E-2</v>
      </c>
      <c r="O18" s="11">
        <v>0</v>
      </c>
      <c r="P18" s="11">
        <v>0</v>
      </c>
      <c r="Q18" s="11">
        <v>0</v>
      </c>
      <c r="R18" s="11">
        <v>0</v>
      </c>
      <c r="S18" s="11">
        <v>0.05</v>
      </c>
      <c r="T18" s="11">
        <v>7.0000000000000007E-2</v>
      </c>
      <c r="U18" s="11">
        <v>14.85</v>
      </c>
      <c r="V18" s="11">
        <v>19.8</v>
      </c>
      <c r="W18" s="11">
        <v>29.17</v>
      </c>
      <c r="X18" s="11">
        <v>38.9</v>
      </c>
      <c r="Y18" s="11">
        <v>26.1</v>
      </c>
      <c r="Z18" s="11">
        <v>34.799999999999997</v>
      </c>
      <c r="AA18" s="11">
        <v>2</v>
      </c>
      <c r="AB18" s="11">
        <v>2.67</v>
      </c>
      <c r="AC18" s="38"/>
      <c r="AD18" s="38"/>
    </row>
    <row r="19" spans="1:71" s="17" customFormat="1" ht="9" x14ac:dyDescent="0.15">
      <c r="A19" s="13"/>
      <c r="B19" s="14" t="s">
        <v>14</v>
      </c>
      <c r="C19" s="15"/>
      <c r="D19" s="15"/>
      <c r="E19" s="16">
        <f>E16+E17+E18</f>
        <v>19.810000000000002</v>
      </c>
      <c r="F19" s="16">
        <f>F16+F17+F18</f>
        <v>21.77</v>
      </c>
      <c r="G19" s="16">
        <f t="shared" ref="G19:AB19" si="0">G16+G17+G18</f>
        <v>20.75</v>
      </c>
      <c r="H19" s="16">
        <f t="shared" si="0"/>
        <v>22.34</v>
      </c>
      <c r="I19" s="16">
        <f t="shared" si="0"/>
        <v>88.66</v>
      </c>
      <c r="J19" s="16">
        <f t="shared" si="0"/>
        <v>97.97</v>
      </c>
      <c r="K19" s="16">
        <f t="shared" si="0"/>
        <v>613</v>
      </c>
      <c r="L19" s="16">
        <f t="shared" si="0"/>
        <v>671.87</v>
      </c>
      <c r="M19" s="16">
        <f t="shared" si="0"/>
        <v>0.25</v>
      </c>
      <c r="N19" s="16">
        <f t="shared" si="0"/>
        <v>0.35000000000000003</v>
      </c>
      <c r="O19" s="16">
        <f t="shared" si="0"/>
        <v>15</v>
      </c>
      <c r="P19" s="16">
        <f t="shared" si="0"/>
        <v>17.5</v>
      </c>
      <c r="Q19" s="16">
        <f t="shared" si="0"/>
        <v>0.17</v>
      </c>
      <c r="R19" s="16">
        <f t="shared" si="0"/>
        <v>0.22</v>
      </c>
      <c r="S19" s="16">
        <f t="shared" si="0"/>
        <v>2.5</v>
      </c>
      <c r="T19" s="16">
        <f t="shared" si="0"/>
        <v>3</v>
      </c>
      <c r="U19" s="16">
        <f t="shared" si="0"/>
        <v>275.00000000000006</v>
      </c>
      <c r="V19" s="16">
        <f t="shared" si="0"/>
        <v>300.00000000000006</v>
      </c>
      <c r="W19" s="16">
        <f t="shared" si="0"/>
        <v>412.5</v>
      </c>
      <c r="X19" s="16">
        <f t="shared" si="0"/>
        <v>449.99999999999994</v>
      </c>
      <c r="Y19" s="16">
        <f t="shared" si="0"/>
        <v>62.5</v>
      </c>
      <c r="Z19" s="16">
        <f t="shared" si="0"/>
        <v>75</v>
      </c>
      <c r="AA19" s="16">
        <f t="shared" si="0"/>
        <v>3</v>
      </c>
      <c r="AB19" s="16">
        <f t="shared" si="0"/>
        <v>4.25</v>
      </c>
      <c r="AC19" s="39"/>
      <c r="AD19" s="40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</row>
    <row r="20" spans="1:71" s="3" customFormat="1" ht="7.5" customHeight="1" x14ac:dyDescent="0.2"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41"/>
      <c r="AD20" s="40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</row>
    <row r="21" spans="1:71" s="3" customFormat="1" ht="12" x14ac:dyDescent="0.2">
      <c r="C21" s="49" t="s">
        <v>16</v>
      </c>
      <c r="D21" s="4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41"/>
      <c r="AD21" s="40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</row>
    <row r="22" spans="1:71" s="7" customFormat="1" ht="11.25" x14ac:dyDescent="0.15">
      <c r="A22" s="44" t="s">
        <v>12</v>
      </c>
      <c r="B22" s="45" t="s">
        <v>4</v>
      </c>
      <c r="C22" s="48" t="s">
        <v>11</v>
      </c>
      <c r="D22" s="48"/>
      <c r="E22" s="48" t="s">
        <v>5</v>
      </c>
      <c r="F22" s="48"/>
      <c r="G22" s="48" t="s">
        <v>6</v>
      </c>
      <c r="H22" s="48"/>
      <c r="I22" s="48" t="s">
        <v>7</v>
      </c>
      <c r="J22" s="48"/>
      <c r="K22" s="48" t="s">
        <v>8</v>
      </c>
      <c r="L22" s="48"/>
      <c r="M22" s="48" t="s">
        <v>9</v>
      </c>
      <c r="N22" s="48"/>
      <c r="O22" s="48"/>
      <c r="P22" s="48"/>
      <c r="Q22" s="48" t="s">
        <v>9</v>
      </c>
      <c r="R22" s="48"/>
      <c r="S22" s="48"/>
      <c r="T22" s="48"/>
      <c r="U22" s="48" t="s">
        <v>10</v>
      </c>
      <c r="V22" s="48"/>
      <c r="W22" s="48"/>
      <c r="X22" s="48"/>
      <c r="Y22" s="48"/>
      <c r="Z22" s="48"/>
      <c r="AA22" s="48"/>
      <c r="AB22" s="48"/>
      <c r="AC22" s="36"/>
      <c r="AD22" s="36"/>
    </row>
    <row r="23" spans="1:71" s="2" customFormat="1" ht="12" customHeight="1" x14ac:dyDescent="0.2">
      <c r="A23" s="44"/>
      <c r="B23" s="46"/>
      <c r="C23" s="50" t="s">
        <v>43</v>
      </c>
      <c r="D23" s="50" t="s">
        <v>44</v>
      </c>
      <c r="E23" s="50" t="s">
        <v>43</v>
      </c>
      <c r="F23" s="50" t="s">
        <v>44</v>
      </c>
      <c r="G23" s="50" t="s">
        <v>43</v>
      </c>
      <c r="H23" s="50" t="s">
        <v>44</v>
      </c>
      <c r="I23" s="50" t="s">
        <v>43</v>
      </c>
      <c r="J23" s="50" t="s">
        <v>44</v>
      </c>
      <c r="K23" s="50" t="s">
        <v>43</v>
      </c>
      <c r="L23" s="50" t="s">
        <v>44</v>
      </c>
      <c r="M23" s="50" t="s">
        <v>45</v>
      </c>
      <c r="N23" s="50" t="s">
        <v>46</v>
      </c>
      <c r="O23" s="50" t="s">
        <v>47</v>
      </c>
      <c r="P23" s="50" t="s">
        <v>48</v>
      </c>
      <c r="Q23" s="50" t="s">
        <v>49</v>
      </c>
      <c r="R23" s="50" t="s">
        <v>50</v>
      </c>
      <c r="S23" s="50" t="s">
        <v>51</v>
      </c>
      <c r="T23" s="50" t="s">
        <v>52</v>
      </c>
      <c r="U23" s="50" t="s">
        <v>53</v>
      </c>
      <c r="V23" s="50" t="s">
        <v>54</v>
      </c>
      <c r="W23" s="50" t="s">
        <v>55</v>
      </c>
      <c r="X23" s="50" t="s">
        <v>56</v>
      </c>
      <c r="Y23" s="50" t="s">
        <v>57</v>
      </c>
      <c r="Z23" s="50" t="s">
        <v>58</v>
      </c>
      <c r="AA23" s="50" t="s">
        <v>59</v>
      </c>
      <c r="AB23" s="50" t="s">
        <v>60</v>
      </c>
      <c r="AC23" s="35"/>
      <c r="AD23" s="35"/>
    </row>
    <row r="24" spans="1:71" s="4" customFormat="1" ht="12" customHeight="1" x14ac:dyDescent="0.2">
      <c r="A24" s="44"/>
      <c r="B24" s="46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37"/>
      <c r="AD24" s="37"/>
    </row>
    <row r="25" spans="1:71" s="2" customFormat="1" ht="12" x14ac:dyDescent="0.2">
      <c r="A25" s="44"/>
      <c r="B25" s="46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35"/>
      <c r="AD25" s="35"/>
    </row>
    <row r="26" spans="1:71" s="2" customFormat="1" ht="3.75" customHeight="1" x14ac:dyDescent="0.2">
      <c r="A26" s="44"/>
      <c r="B26" s="47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35"/>
      <c r="AD26" s="35"/>
    </row>
    <row r="27" spans="1:71" ht="26.25" customHeight="1" x14ac:dyDescent="0.25">
      <c r="A27" s="8">
        <v>72</v>
      </c>
      <c r="B27" s="9" t="s">
        <v>74</v>
      </c>
      <c r="C27" s="10">
        <v>60</v>
      </c>
      <c r="D27" s="10">
        <v>100</v>
      </c>
      <c r="E27" s="11">
        <v>0.66</v>
      </c>
      <c r="F27" s="11">
        <v>1.1000000000000001</v>
      </c>
      <c r="G27" s="11">
        <v>12</v>
      </c>
      <c r="H27" s="11">
        <v>20</v>
      </c>
      <c r="I27" s="11">
        <v>4.28</v>
      </c>
      <c r="J27" s="11">
        <v>7.13</v>
      </c>
      <c r="K27" s="11">
        <v>53.8</v>
      </c>
      <c r="L27" s="11">
        <v>89.67</v>
      </c>
      <c r="M27" s="11">
        <v>0.02</v>
      </c>
      <c r="N27" s="11">
        <v>0.03</v>
      </c>
      <c r="O27" s="11">
        <v>9.15</v>
      </c>
      <c r="P27" s="11">
        <v>15.25</v>
      </c>
      <c r="Q27" s="11">
        <v>0</v>
      </c>
      <c r="R27" s="11">
        <v>0</v>
      </c>
      <c r="S27" s="11">
        <v>0.24</v>
      </c>
      <c r="T27" s="11">
        <v>0.4</v>
      </c>
      <c r="U27" s="11">
        <v>60.01</v>
      </c>
      <c r="V27" s="11">
        <v>100.02</v>
      </c>
      <c r="W27" s="11">
        <v>26.43</v>
      </c>
      <c r="X27" s="11">
        <v>44.05</v>
      </c>
      <c r="Y27" s="11">
        <v>8.8000000000000007</v>
      </c>
      <c r="Z27" s="11">
        <v>14.67</v>
      </c>
      <c r="AA27" s="11">
        <v>0.48</v>
      </c>
      <c r="AB27" s="11">
        <v>0.8</v>
      </c>
      <c r="AD27" s="4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</row>
    <row r="28" spans="1:71" ht="31.5" customHeight="1" x14ac:dyDescent="0.25">
      <c r="A28" s="8"/>
      <c r="B28" s="9" t="s">
        <v>73</v>
      </c>
      <c r="C28" s="10">
        <v>200</v>
      </c>
      <c r="D28" s="10">
        <v>250</v>
      </c>
      <c r="E28" s="11">
        <v>2.6</v>
      </c>
      <c r="F28" s="11">
        <v>3.25</v>
      </c>
      <c r="G28" s="11">
        <v>8.4</v>
      </c>
      <c r="H28" s="11">
        <v>10.5</v>
      </c>
      <c r="I28" s="11">
        <v>40</v>
      </c>
      <c r="J28" s="11">
        <v>50</v>
      </c>
      <c r="K28" s="11">
        <v>200.2</v>
      </c>
      <c r="L28" s="11">
        <v>250.25</v>
      </c>
      <c r="M28" s="11">
        <v>0.05</v>
      </c>
      <c r="N28" s="11">
        <v>0.06</v>
      </c>
      <c r="O28" s="11">
        <v>6.43</v>
      </c>
      <c r="P28" s="11">
        <v>8.0399999999999991</v>
      </c>
      <c r="Q28" s="11">
        <v>0.1</v>
      </c>
      <c r="R28" s="11">
        <v>0.13</v>
      </c>
      <c r="S28" s="11">
        <v>1.42</v>
      </c>
      <c r="T28" s="11">
        <v>1.78</v>
      </c>
      <c r="U28" s="11">
        <v>44.66</v>
      </c>
      <c r="V28" s="11">
        <v>55.83</v>
      </c>
      <c r="W28" s="11">
        <v>36.159999999999997</v>
      </c>
      <c r="X28" s="11">
        <v>45.2</v>
      </c>
      <c r="Y28" s="11">
        <v>10</v>
      </c>
      <c r="Z28" s="11">
        <v>12.5</v>
      </c>
      <c r="AA28" s="11">
        <v>0.22</v>
      </c>
      <c r="AB28" s="11">
        <v>0.28000000000000003</v>
      </c>
      <c r="AD28" s="40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</row>
    <row r="29" spans="1:71" ht="17.25" customHeight="1" x14ac:dyDescent="0.25">
      <c r="A29" s="8"/>
      <c r="B29" s="9" t="s">
        <v>110</v>
      </c>
      <c r="C29" s="10" t="s">
        <v>106</v>
      </c>
      <c r="D29" s="10" t="s">
        <v>107</v>
      </c>
      <c r="E29" s="11">
        <v>20.059999999999999</v>
      </c>
      <c r="F29" s="11">
        <v>26.33</v>
      </c>
      <c r="G29" s="11">
        <v>4.9800000000000004</v>
      </c>
      <c r="H29" s="11">
        <v>6.53</v>
      </c>
      <c r="I29" s="11">
        <v>14.46</v>
      </c>
      <c r="J29" s="11">
        <v>18.989999999999998</v>
      </c>
      <c r="K29" s="11">
        <v>247.59</v>
      </c>
      <c r="L29" s="11">
        <v>330.12</v>
      </c>
      <c r="M29" s="11">
        <v>0.17</v>
      </c>
      <c r="N29" s="11">
        <v>0.23</v>
      </c>
      <c r="O29" s="11">
        <v>4.82</v>
      </c>
      <c r="P29" s="11">
        <v>6.43</v>
      </c>
      <c r="Q29" s="11">
        <v>0.14000000000000001</v>
      </c>
      <c r="R29" s="11">
        <v>0.17</v>
      </c>
      <c r="S29" s="11">
        <v>1.1499999999999999</v>
      </c>
      <c r="T29" s="11">
        <v>1.53</v>
      </c>
      <c r="U29" s="11">
        <v>174.78</v>
      </c>
      <c r="V29" s="11">
        <v>233.04</v>
      </c>
      <c r="W29" s="11">
        <v>345.42</v>
      </c>
      <c r="X29" s="11">
        <v>460.56</v>
      </c>
      <c r="Y29" s="11">
        <v>21.59</v>
      </c>
      <c r="Z29" s="11">
        <v>28.79</v>
      </c>
      <c r="AA29" s="11">
        <v>0.54</v>
      </c>
      <c r="AB29" s="11">
        <v>0.72</v>
      </c>
      <c r="AD29" s="4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8.5" x14ac:dyDescent="0.25">
      <c r="A30" s="8"/>
      <c r="B30" s="18" t="s">
        <v>116</v>
      </c>
      <c r="C30" s="10">
        <v>200</v>
      </c>
      <c r="D30" s="10">
        <v>200</v>
      </c>
      <c r="E30" s="11">
        <v>0.6</v>
      </c>
      <c r="F30" s="11">
        <v>0.6</v>
      </c>
      <c r="G30" s="11">
        <v>0</v>
      </c>
      <c r="H30" s="11">
        <v>0</v>
      </c>
      <c r="I30" s="11">
        <v>31.4</v>
      </c>
      <c r="J30" s="11">
        <v>31.4</v>
      </c>
      <c r="K30" s="11">
        <v>154</v>
      </c>
      <c r="L30" s="11">
        <v>154</v>
      </c>
      <c r="M30" s="11">
        <v>0</v>
      </c>
      <c r="N30" s="11">
        <v>0</v>
      </c>
      <c r="O30" s="11">
        <v>1.6</v>
      </c>
      <c r="P30" s="11">
        <v>1.6</v>
      </c>
      <c r="Q30" s="11">
        <v>0</v>
      </c>
      <c r="R30" s="11">
        <v>0</v>
      </c>
      <c r="S30" s="11">
        <v>0.34</v>
      </c>
      <c r="T30" s="11">
        <v>0.34</v>
      </c>
      <c r="U30" s="11">
        <v>20.57</v>
      </c>
      <c r="V30" s="11">
        <v>20.57</v>
      </c>
      <c r="W30" s="11">
        <v>10</v>
      </c>
      <c r="X30" s="11">
        <v>10</v>
      </c>
      <c r="Y30" s="11">
        <v>11.48</v>
      </c>
      <c r="Z30" s="11">
        <v>11.48</v>
      </c>
      <c r="AA30" s="11">
        <v>0.34</v>
      </c>
      <c r="AB30" s="11">
        <v>0.34</v>
      </c>
      <c r="AD30" s="40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8"/>
      <c r="B31" s="9" t="s">
        <v>33</v>
      </c>
      <c r="C31" s="10">
        <v>45</v>
      </c>
      <c r="D31" s="10">
        <v>70</v>
      </c>
      <c r="E31" s="11">
        <v>0.56000000000000005</v>
      </c>
      <c r="F31" s="11">
        <v>0.86</v>
      </c>
      <c r="G31" s="11">
        <v>0.02</v>
      </c>
      <c r="H31" s="11">
        <v>0.02</v>
      </c>
      <c r="I31" s="11">
        <v>3.45</v>
      </c>
      <c r="J31" s="11">
        <v>5.37</v>
      </c>
      <c r="K31" s="11">
        <v>16.89</v>
      </c>
      <c r="L31" s="11">
        <v>26.27</v>
      </c>
      <c r="M31" s="11">
        <v>0.04</v>
      </c>
      <c r="N31" s="11">
        <v>7.0000000000000007E-2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35.659999999999997</v>
      </c>
      <c r="V31" s="11">
        <v>55.47</v>
      </c>
      <c r="W31" s="11">
        <v>49.67</v>
      </c>
      <c r="X31" s="11">
        <v>77.260000000000005</v>
      </c>
      <c r="Y31" s="11">
        <v>17.05</v>
      </c>
      <c r="Z31" s="11">
        <v>26.52</v>
      </c>
      <c r="AA31" s="11">
        <v>1.1200000000000001</v>
      </c>
      <c r="AB31" s="11">
        <v>1.74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8"/>
      <c r="B32" s="9" t="s">
        <v>34</v>
      </c>
      <c r="C32" s="10">
        <v>60</v>
      </c>
      <c r="D32" s="10">
        <v>80</v>
      </c>
      <c r="E32" s="11">
        <v>3.34</v>
      </c>
      <c r="F32" s="11">
        <v>4.45</v>
      </c>
      <c r="G32" s="11">
        <v>1.04</v>
      </c>
      <c r="H32" s="11">
        <v>1.39</v>
      </c>
      <c r="I32" s="11">
        <v>22.08</v>
      </c>
      <c r="J32" s="11">
        <v>29.44</v>
      </c>
      <c r="K32" s="11">
        <v>110</v>
      </c>
      <c r="L32" s="11">
        <v>146.66999999999999</v>
      </c>
      <c r="M32" s="11">
        <v>7.0000000000000007E-2</v>
      </c>
      <c r="N32" s="11">
        <v>0.09</v>
      </c>
      <c r="O32" s="11">
        <v>0</v>
      </c>
      <c r="P32" s="11">
        <v>0</v>
      </c>
      <c r="Q32" s="11">
        <v>0</v>
      </c>
      <c r="R32" s="11">
        <v>0</v>
      </c>
      <c r="S32" s="11">
        <v>0.25</v>
      </c>
      <c r="T32" s="11">
        <v>0.33</v>
      </c>
      <c r="U32" s="11">
        <v>47.52</v>
      </c>
      <c r="V32" s="11">
        <v>63.36</v>
      </c>
      <c r="W32" s="11">
        <v>66.13</v>
      </c>
      <c r="X32" s="11">
        <v>88.17</v>
      </c>
      <c r="Y32" s="11">
        <v>17.399999999999999</v>
      </c>
      <c r="Z32" s="11">
        <v>23.2</v>
      </c>
      <c r="AA32" s="11">
        <v>1.48</v>
      </c>
      <c r="AB32" s="11">
        <v>1.97</v>
      </c>
    </row>
    <row r="33" spans="1:53" x14ac:dyDescent="0.25">
      <c r="A33" s="13"/>
      <c r="B33" s="14" t="s">
        <v>14</v>
      </c>
      <c r="C33" s="15"/>
      <c r="D33" s="15"/>
      <c r="E33" s="16">
        <f>E27+E28+E29+E30+E31+E32</f>
        <v>27.82</v>
      </c>
      <c r="F33" s="16">
        <f t="shared" ref="F33:Q33" si="1">F27+F28+F29+F30+F31+F32</f>
        <v>36.590000000000003</v>
      </c>
      <c r="G33" s="16">
        <f t="shared" si="1"/>
        <v>26.439999999999998</v>
      </c>
      <c r="H33" s="16">
        <f t="shared" si="1"/>
        <v>38.440000000000005</v>
      </c>
      <c r="I33" s="16">
        <f t="shared" si="1"/>
        <v>115.67</v>
      </c>
      <c r="J33" s="16">
        <f t="shared" si="1"/>
        <v>142.33000000000001</v>
      </c>
      <c r="K33" s="16">
        <f t="shared" si="1"/>
        <v>782.48</v>
      </c>
      <c r="L33" s="16">
        <f t="shared" si="1"/>
        <v>996.9799999999999</v>
      </c>
      <c r="M33" s="16">
        <f t="shared" si="1"/>
        <v>0.35000000000000003</v>
      </c>
      <c r="N33" s="16">
        <f t="shared" si="1"/>
        <v>0.48</v>
      </c>
      <c r="O33" s="16">
        <f t="shared" si="1"/>
        <v>22</v>
      </c>
      <c r="P33" s="16">
        <f t="shared" si="1"/>
        <v>31.32</v>
      </c>
      <c r="Q33" s="16">
        <f t="shared" si="1"/>
        <v>0.24000000000000002</v>
      </c>
      <c r="R33" s="16">
        <f t="shared" ref="R33:AB33" si="2">R27+R28+R29+R30+R31+R32</f>
        <v>0.30000000000000004</v>
      </c>
      <c r="S33" s="16">
        <f t="shared" si="2"/>
        <v>3.3999999999999995</v>
      </c>
      <c r="T33" s="16">
        <f t="shared" si="2"/>
        <v>4.38</v>
      </c>
      <c r="U33" s="16">
        <f t="shared" si="2"/>
        <v>383.19999999999993</v>
      </c>
      <c r="V33" s="16">
        <f t="shared" si="2"/>
        <v>528.29</v>
      </c>
      <c r="W33" s="16">
        <f t="shared" si="2"/>
        <v>533.80999999999995</v>
      </c>
      <c r="X33" s="16">
        <f t="shared" si="2"/>
        <v>725.2399999999999</v>
      </c>
      <c r="Y33" s="16">
        <f t="shared" si="2"/>
        <v>86.32</v>
      </c>
      <c r="Z33" s="16">
        <f t="shared" si="2"/>
        <v>117.16</v>
      </c>
      <c r="AA33" s="16">
        <f t="shared" si="2"/>
        <v>4.18</v>
      </c>
      <c r="AB33" s="16">
        <f t="shared" si="2"/>
        <v>5.85</v>
      </c>
      <c r="AD33" s="40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x14ac:dyDescent="0.25">
      <c r="A34" s="21"/>
      <c r="B34" s="22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D34" s="40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s="2" customFormat="1" ht="17.25" customHeight="1" x14ac:dyDescent="0.2">
      <c r="A35" s="49" t="s">
        <v>62</v>
      </c>
      <c r="B35" s="49"/>
      <c r="C35" s="49"/>
      <c r="D35" s="49"/>
      <c r="AC35" s="35"/>
      <c r="AD35" s="35"/>
    </row>
    <row r="36" spans="1:53" s="7" customFormat="1" ht="11.25" x14ac:dyDescent="0.15">
      <c r="A36" s="44" t="s">
        <v>12</v>
      </c>
      <c r="B36" s="45" t="s">
        <v>4</v>
      </c>
      <c r="C36" s="48" t="s">
        <v>11</v>
      </c>
      <c r="D36" s="48"/>
      <c r="E36" s="48" t="s">
        <v>5</v>
      </c>
      <c r="F36" s="48"/>
      <c r="G36" s="48" t="s">
        <v>6</v>
      </c>
      <c r="H36" s="48"/>
      <c r="I36" s="48" t="s">
        <v>7</v>
      </c>
      <c r="J36" s="48"/>
      <c r="K36" s="48" t="s">
        <v>8</v>
      </c>
      <c r="L36" s="48"/>
      <c r="M36" s="48" t="s">
        <v>9</v>
      </c>
      <c r="N36" s="48"/>
      <c r="O36" s="48"/>
      <c r="P36" s="48"/>
      <c r="Q36" s="48" t="s">
        <v>9</v>
      </c>
      <c r="R36" s="48"/>
      <c r="S36" s="48"/>
      <c r="T36" s="48"/>
      <c r="U36" s="48" t="s">
        <v>10</v>
      </c>
      <c r="V36" s="48"/>
      <c r="W36" s="48"/>
      <c r="X36" s="48"/>
      <c r="Y36" s="48"/>
      <c r="Z36" s="48"/>
      <c r="AA36" s="48"/>
      <c r="AB36" s="48"/>
      <c r="AC36" s="36"/>
      <c r="AD36" s="36"/>
    </row>
    <row r="37" spans="1:53" s="2" customFormat="1" ht="12" customHeight="1" x14ac:dyDescent="0.2">
      <c r="A37" s="44"/>
      <c r="B37" s="46"/>
      <c r="C37" s="50" t="s">
        <v>43</v>
      </c>
      <c r="D37" s="50" t="s">
        <v>44</v>
      </c>
      <c r="E37" s="50" t="s">
        <v>43</v>
      </c>
      <c r="F37" s="50" t="s">
        <v>44</v>
      </c>
      <c r="G37" s="50" t="s">
        <v>43</v>
      </c>
      <c r="H37" s="50" t="s">
        <v>44</v>
      </c>
      <c r="I37" s="50" t="s">
        <v>43</v>
      </c>
      <c r="J37" s="50" t="s">
        <v>44</v>
      </c>
      <c r="K37" s="50" t="s">
        <v>43</v>
      </c>
      <c r="L37" s="50" t="s">
        <v>44</v>
      </c>
      <c r="M37" s="50" t="s">
        <v>45</v>
      </c>
      <c r="N37" s="50" t="s">
        <v>46</v>
      </c>
      <c r="O37" s="50" t="s">
        <v>47</v>
      </c>
      <c r="P37" s="50" t="s">
        <v>48</v>
      </c>
      <c r="Q37" s="50" t="s">
        <v>49</v>
      </c>
      <c r="R37" s="50" t="s">
        <v>50</v>
      </c>
      <c r="S37" s="50" t="s">
        <v>51</v>
      </c>
      <c r="T37" s="50" t="s">
        <v>52</v>
      </c>
      <c r="U37" s="50" t="s">
        <v>53</v>
      </c>
      <c r="V37" s="50" t="s">
        <v>54</v>
      </c>
      <c r="W37" s="50" t="s">
        <v>55</v>
      </c>
      <c r="X37" s="50" t="s">
        <v>56</v>
      </c>
      <c r="Y37" s="50" t="s">
        <v>57</v>
      </c>
      <c r="Z37" s="50" t="s">
        <v>58</v>
      </c>
      <c r="AA37" s="50" t="s">
        <v>59</v>
      </c>
      <c r="AB37" s="50" t="s">
        <v>60</v>
      </c>
      <c r="AC37" s="35"/>
      <c r="AD37" s="35"/>
    </row>
    <row r="38" spans="1:53" s="4" customFormat="1" ht="12" customHeight="1" x14ac:dyDescent="0.2">
      <c r="A38" s="44"/>
      <c r="B38" s="46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7"/>
      <c r="AD38" s="37"/>
    </row>
    <row r="39" spans="1:53" s="2" customFormat="1" ht="12" x14ac:dyDescent="0.2">
      <c r="A39" s="44"/>
      <c r="B39" s="4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5"/>
      <c r="AD39" s="35"/>
    </row>
    <row r="40" spans="1:53" s="2" customFormat="1" ht="3.75" customHeight="1" x14ac:dyDescent="0.2">
      <c r="A40" s="44"/>
      <c r="B40" s="4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35"/>
      <c r="AD40" s="35"/>
    </row>
    <row r="41" spans="1:53" s="12" customFormat="1" ht="25.5" customHeight="1" x14ac:dyDescent="0.15">
      <c r="A41" s="10"/>
      <c r="B41" s="9" t="s">
        <v>100</v>
      </c>
      <c r="C41" s="10" t="s">
        <v>19</v>
      </c>
      <c r="D41" s="10" t="s">
        <v>35</v>
      </c>
      <c r="E41" s="11">
        <v>9.66</v>
      </c>
      <c r="F41" s="11">
        <v>12.88</v>
      </c>
      <c r="G41" s="11">
        <v>12.48</v>
      </c>
      <c r="H41" s="11">
        <v>16.64</v>
      </c>
      <c r="I41" s="11">
        <v>40.85</v>
      </c>
      <c r="J41" s="11">
        <v>54.47</v>
      </c>
      <c r="K41" s="11">
        <v>283.60000000000002</v>
      </c>
      <c r="L41" s="11">
        <v>378.13</v>
      </c>
      <c r="M41" s="11">
        <v>0.11</v>
      </c>
      <c r="N41" s="11">
        <v>0.15</v>
      </c>
      <c r="O41" s="11">
        <v>9.7100000000000009</v>
      </c>
      <c r="P41" s="11">
        <v>12.95</v>
      </c>
      <c r="Q41" s="11">
        <v>0.18</v>
      </c>
      <c r="R41" s="11">
        <v>0.24</v>
      </c>
      <c r="S41" s="11">
        <v>0</v>
      </c>
      <c r="T41" s="11">
        <v>0</v>
      </c>
      <c r="U41" s="11">
        <v>215</v>
      </c>
      <c r="V41" s="11">
        <v>286.67</v>
      </c>
      <c r="W41" s="11">
        <v>189.9</v>
      </c>
      <c r="X41" s="11">
        <v>253.32</v>
      </c>
      <c r="Y41" s="11">
        <v>20.3</v>
      </c>
      <c r="Z41" s="11">
        <v>27.07</v>
      </c>
      <c r="AA41" s="11">
        <v>0.41</v>
      </c>
      <c r="AB41" s="11">
        <v>0.55000000000000004</v>
      </c>
      <c r="AC41" s="38"/>
      <c r="AD41" s="38"/>
    </row>
    <row r="42" spans="1:53" s="12" customFormat="1" ht="18.75" customHeight="1" x14ac:dyDescent="0.15">
      <c r="A42" s="10">
        <v>686</v>
      </c>
      <c r="B42" s="9" t="s">
        <v>13</v>
      </c>
      <c r="C42" s="10" t="s">
        <v>15</v>
      </c>
      <c r="D42" s="10" t="s">
        <v>15</v>
      </c>
      <c r="E42" s="11">
        <v>0.3</v>
      </c>
      <c r="F42" s="11">
        <v>0.3</v>
      </c>
      <c r="G42" s="11">
        <v>0</v>
      </c>
      <c r="H42" s="11">
        <v>0</v>
      </c>
      <c r="I42" s="11">
        <v>15.2</v>
      </c>
      <c r="J42" s="11">
        <v>15.2</v>
      </c>
      <c r="K42" s="11">
        <v>60</v>
      </c>
      <c r="L42" s="11">
        <v>60</v>
      </c>
      <c r="M42" s="11">
        <v>0</v>
      </c>
      <c r="N42" s="11">
        <v>0</v>
      </c>
      <c r="O42" s="11">
        <v>4.0599999999999996</v>
      </c>
      <c r="P42" s="11">
        <v>4.0599999999999996</v>
      </c>
      <c r="Q42" s="11">
        <v>0</v>
      </c>
      <c r="R42" s="11">
        <v>0</v>
      </c>
      <c r="S42" s="11">
        <v>0</v>
      </c>
      <c r="T42" s="11">
        <v>0</v>
      </c>
      <c r="U42" s="11">
        <v>15.16</v>
      </c>
      <c r="V42" s="11">
        <v>15.16</v>
      </c>
      <c r="W42" s="11">
        <v>7.14</v>
      </c>
      <c r="X42" s="11">
        <v>7.14</v>
      </c>
      <c r="Y42" s="11">
        <v>5.6</v>
      </c>
      <c r="Z42" s="11">
        <v>5.6</v>
      </c>
      <c r="AA42" s="11">
        <v>0.57999999999999996</v>
      </c>
      <c r="AB42" s="11">
        <v>0.57999999999999996</v>
      </c>
      <c r="AC42" s="38"/>
      <c r="AD42" s="38"/>
    </row>
    <row r="43" spans="1:53" s="12" customFormat="1" ht="10.5" customHeight="1" x14ac:dyDescent="0.15">
      <c r="A43" s="10"/>
      <c r="B43" s="9" t="s">
        <v>34</v>
      </c>
      <c r="C43" s="10">
        <v>45</v>
      </c>
      <c r="D43" s="10">
        <v>60</v>
      </c>
      <c r="E43" s="11">
        <v>2.5099999999999998</v>
      </c>
      <c r="F43" s="11">
        <v>3.34</v>
      </c>
      <c r="G43" s="11">
        <v>0.78</v>
      </c>
      <c r="H43" s="11">
        <v>1.04</v>
      </c>
      <c r="I43" s="11">
        <v>16.559999999999999</v>
      </c>
      <c r="J43" s="11">
        <v>22.08</v>
      </c>
      <c r="K43" s="11">
        <v>82.5</v>
      </c>
      <c r="L43" s="11">
        <v>110</v>
      </c>
      <c r="M43" s="11">
        <v>0.05</v>
      </c>
      <c r="N43" s="11">
        <v>7.0000000000000007E-2</v>
      </c>
      <c r="O43" s="11">
        <v>0</v>
      </c>
      <c r="P43" s="11">
        <v>0</v>
      </c>
      <c r="Q43" s="11">
        <v>0</v>
      </c>
      <c r="R43" s="11">
        <v>0</v>
      </c>
      <c r="S43" s="11">
        <v>0.05</v>
      </c>
      <c r="T43" s="11">
        <v>7.0000000000000007E-2</v>
      </c>
      <c r="U43" s="11">
        <v>14.85</v>
      </c>
      <c r="V43" s="11">
        <v>19.8</v>
      </c>
      <c r="W43" s="11">
        <v>29.17</v>
      </c>
      <c r="X43" s="11">
        <v>38.9</v>
      </c>
      <c r="Y43" s="11">
        <v>26.1</v>
      </c>
      <c r="Z43" s="11">
        <v>34.799999999999997</v>
      </c>
      <c r="AA43" s="11">
        <v>2</v>
      </c>
      <c r="AB43" s="11">
        <v>2.67</v>
      </c>
      <c r="AC43" s="38"/>
      <c r="AD43" s="38"/>
    </row>
    <row r="44" spans="1:53" s="17" customFormat="1" ht="9" x14ac:dyDescent="0.15">
      <c r="A44" s="15"/>
      <c r="B44" s="14" t="s">
        <v>14</v>
      </c>
      <c r="C44" s="15"/>
      <c r="D44" s="15"/>
      <c r="E44" s="16">
        <f t="shared" ref="E44:AB44" si="3">E41+E42+E43</f>
        <v>12.47</v>
      </c>
      <c r="F44" s="16">
        <f t="shared" si="3"/>
        <v>16.520000000000003</v>
      </c>
      <c r="G44" s="16">
        <f t="shared" si="3"/>
        <v>13.26</v>
      </c>
      <c r="H44" s="16">
        <f t="shared" si="3"/>
        <v>17.68</v>
      </c>
      <c r="I44" s="16">
        <f t="shared" si="3"/>
        <v>72.61</v>
      </c>
      <c r="J44" s="16">
        <f t="shared" si="3"/>
        <v>91.75</v>
      </c>
      <c r="K44" s="16">
        <f t="shared" si="3"/>
        <v>426.1</v>
      </c>
      <c r="L44" s="16">
        <f t="shared" si="3"/>
        <v>548.13</v>
      </c>
      <c r="M44" s="16">
        <f t="shared" si="3"/>
        <v>0.16</v>
      </c>
      <c r="N44" s="16">
        <f t="shared" si="3"/>
        <v>0.22</v>
      </c>
      <c r="O44" s="16">
        <f t="shared" si="3"/>
        <v>13.77</v>
      </c>
      <c r="P44" s="16">
        <f t="shared" si="3"/>
        <v>17.009999999999998</v>
      </c>
      <c r="Q44" s="16">
        <f t="shared" si="3"/>
        <v>0.18</v>
      </c>
      <c r="R44" s="16">
        <f t="shared" si="3"/>
        <v>0.24</v>
      </c>
      <c r="S44" s="16">
        <f t="shared" si="3"/>
        <v>0.05</v>
      </c>
      <c r="T44" s="16">
        <f t="shared" si="3"/>
        <v>7.0000000000000007E-2</v>
      </c>
      <c r="U44" s="16">
        <f t="shared" si="3"/>
        <v>245.01</v>
      </c>
      <c r="V44" s="16">
        <f t="shared" si="3"/>
        <v>321.63000000000005</v>
      </c>
      <c r="W44" s="16">
        <f t="shared" si="3"/>
        <v>226.20999999999998</v>
      </c>
      <c r="X44" s="16">
        <f t="shared" si="3"/>
        <v>299.35999999999996</v>
      </c>
      <c r="Y44" s="16">
        <f t="shared" si="3"/>
        <v>52</v>
      </c>
      <c r="Z44" s="16">
        <f t="shared" si="3"/>
        <v>67.47</v>
      </c>
      <c r="AA44" s="16">
        <f t="shared" si="3"/>
        <v>2.99</v>
      </c>
      <c r="AB44" s="16">
        <f t="shared" si="3"/>
        <v>3.8</v>
      </c>
      <c r="AC44" s="39"/>
      <c r="AD44" s="39"/>
    </row>
    <row r="45" spans="1:53" s="3" customFormat="1" ht="6" customHeight="1" x14ac:dyDescent="0.2">
      <c r="A45" s="5"/>
      <c r="B45" s="6"/>
      <c r="C45" s="5"/>
      <c r="D45" s="5"/>
      <c r="E45" s="5"/>
      <c r="F45" s="5"/>
      <c r="G45" s="5"/>
      <c r="H45" s="5"/>
      <c r="AC45" s="41"/>
      <c r="AD45" s="41"/>
    </row>
    <row r="46" spans="1:53" s="3" customFormat="1" ht="12" x14ac:dyDescent="0.2">
      <c r="C46" s="49" t="s">
        <v>16</v>
      </c>
      <c r="D46" s="4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41"/>
      <c r="AD46" s="41"/>
    </row>
    <row r="47" spans="1:53" s="7" customFormat="1" ht="11.25" x14ac:dyDescent="0.15">
      <c r="A47" s="44" t="s">
        <v>12</v>
      </c>
      <c r="B47" s="45" t="s">
        <v>4</v>
      </c>
      <c r="C47" s="48" t="s">
        <v>11</v>
      </c>
      <c r="D47" s="48"/>
      <c r="E47" s="48" t="s">
        <v>5</v>
      </c>
      <c r="F47" s="48"/>
      <c r="G47" s="48" t="s">
        <v>6</v>
      </c>
      <c r="H47" s="48"/>
      <c r="I47" s="48" t="s">
        <v>7</v>
      </c>
      <c r="J47" s="48"/>
      <c r="K47" s="48" t="s">
        <v>8</v>
      </c>
      <c r="L47" s="48"/>
      <c r="M47" s="48" t="s">
        <v>9</v>
      </c>
      <c r="N47" s="48"/>
      <c r="O47" s="48"/>
      <c r="P47" s="48"/>
      <c r="Q47" s="48" t="s">
        <v>9</v>
      </c>
      <c r="R47" s="48"/>
      <c r="S47" s="48"/>
      <c r="T47" s="48"/>
      <c r="U47" s="48" t="s">
        <v>10</v>
      </c>
      <c r="V47" s="48"/>
      <c r="W47" s="48"/>
      <c r="X47" s="48"/>
      <c r="Y47" s="48"/>
      <c r="Z47" s="48"/>
      <c r="AA47" s="48"/>
      <c r="AB47" s="48"/>
      <c r="AC47" s="36"/>
      <c r="AD47" s="36"/>
    </row>
    <row r="48" spans="1:53" s="2" customFormat="1" ht="12" customHeight="1" x14ac:dyDescent="0.2">
      <c r="A48" s="44"/>
      <c r="B48" s="46"/>
      <c r="C48" s="50" t="s">
        <v>43</v>
      </c>
      <c r="D48" s="50" t="s">
        <v>44</v>
      </c>
      <c r="E48" s="50" t="s">
        <v>43</v>
      </c>
      <c r="F48" s="50" t="s">
        <v>44</v>
      </c>
      <c r="G48" s="50" t="s">
        <v>43</v>
      </c>
      <c r="H48" s="50" t="s">
        <v>44</v>
      </c>
      <c r="I48" s="50" t="s">
        <v>43</v>
      </c>
      <c r="J48" s="50" t="s">
        <v>44</v>
      </c>
      <c r="K48" s="50" t="s">
        <v>43</v>
      </c>
      <c r="L48" s="50" t="s">
        <v>44</v>
      </c>
      <c r="M48" s="50" t="s">
        <v>45</v>
      </c>
      <c r="N48" s="50" t="s">
        <v>46</v>
      </c>
      <c r="O48" s="50" t="s">
        <v>47</v>
      </c>
      <c r="P48" s="50" t="s">
        <v>48</v>
      </c>
      <c r="Q48" s="50" t="s">
        <v>49</v>
      </c>
      <c r="R48" s="50" t="s">
        <v>50</v>
      </c>
      <c r="S48" s="50" t="s">
        <v>51</v>
      </c>
      <c r="T48" s="50" t="s">
        <v>52</v>
      </c>
      <c r="U48" s="50" t="s">
        <v>53</v>
      </c>
      <c r="V48" s="50" t="s">
        <v>54</v>
      </c>
      <c r="W48" s="50" t="s">
        <v>55</v>
      </c>
      <c r="X48" s="50" t="s">
        <v>56</v>
      </c>
      <c r="Y48" s="50" t="s">
        <v>57</v>
      </c>
      <c r="Z48" s="50" t="s">
        <v>58</v>
      </c>
      <c r="AA48" s="50" t="s">
        <v>59</v>
      </c>
      <c r="AB48" s="50" t="s">
        <v>60</v>
      </c>
      <c r="AC48" s="35"/>
      <c r="AD48" s="35"/>
    </row>
    <row r="49" spans="1:30" s="4" customFormat="1" ht="12" customHeight="1" x14ac:dyDescent="0.2">
      <c r="A49" s="44"/>
      <c r="B49" s="46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37"/>
      <c r="AD49" s="37"/>
    </row>
    <row r="50" spans="1:30" s="2" customFormat="1" ht="12" x14ac:dyDescent="0.2">
      <c r="A50" s="44"/>
      <c r="B50" s="46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35"/>
      <c r="AD50" s="35"/>
    </row>
    <row r="51" spans="1:30" s="2" customFormat="1" ht="3.75" customHeight="1" x14ac:dyDescent="0.2">
      <c r="A51" s="44"/>
      <c r="B51" s="4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35"/>
      <c r="AD51" s="35"/>
    </row>
    <row r="52" spans="1:30" ht="28.5" customHeight="1" x14ac:dyDescent="0.25">
      <c r="A52" s="10"/>
      <c r="B52" s="9" t="s">
        <v>75</v>
      </c>
      <c r="C52" s="10">
        <v>60</v>
      </c>
      <c r="D52" s="10">
        <v>100</v>
      </c>
      <c r="E52" s="11">
        <v>0.84</v>
      </c>
      <c r="F52" s="11">
        <v>1.4</v>
      </c>
      <c r="G52" s="11">
        <v>2.46</v>
      </c>
      <c r="H52" s="11">
        <v>4.0999999999999996</v>
      </c>
      <c r="I52" s="11">
        <v>1.98</v>
      </c>
      <c r="J52" s="11">
        <v>3.3</v>
      </c>
      <c r="K52" s="11">
        <v>44.2</v>
      </c>
      <c r="L52" s="11">
        <v>73.67</v>
      </c>
      <c r="M52" s="11">
        <v>0</v>
      </c>
      <c r="N52" s="11">
        <v>0</v>
      </c>
      <c r="O52" s="11">
        <v>8</v>
      </c>
      <c r="P52" s="11">
        <v>13.33</v>
      </c>
      <c r="Q52" s="11">
        <v>0</v>
      </c>
      <c r="R52" s="11">
        <v>0</v>
      </c>
      <c r="S52" s="11">
        <v>2.2400000000000002</v>
      </c>
      <c r="T52" s="11">
        <v>3.73</v>
      </c>
      <c r="U52" s="11">
        <v>86.51</v>
      </c>
      <c r="V52" s="11">
        <v>144.18</v>
      </c>
      <c r="W52" s="11">
        <v>34.6</v>
      </c>
      <c r="X52" s="11">
        <v>57.67</v>
      </c>
      <c r="Y52" s="11">
        <v>0</v>
      </c>
      <c r="Z52" s="11">
        <v>0</v>
      </c>
      <c r="AA52" s="11">
        <v>0.12</v>
      </c>
      <c r="AB52" s="11">
        <v>0.2</v>
      </c>
    </row>
    <row r="53" spans="1:30" ht="27.75" customHeight="1" x14ac:dyDescent="0.25">
      <c r="A53" s="10">
        <v>133</v>
      </c>
      <c r="B53" s="9" t="s">
        <v>76</v>
      </c>
      <c r="C53" s="10">
        <v>200</v>
      </c>
      <c r="D53" s="10">
        <v>250</v>
      </c>
      <c r="E53" s="11">
        <v>6.6</v>
      </c>
      <c r="F53" s="11">
        <v>8.25</v>
      </c>
      <c r="G53" s="11">
        <v>7</v>
      </c>
      <c r="H53" s="11">
        <v>8.75</v>
      </c>
      <c r="I53" s="11">
        <v>20.8</v>
      </c>
      <c r="J53" s="11">
        <v>26</v>
      </c>
      <c r="K53" s="11">
        <v>172</v>
      </c>
      <c r="L53" s="11">
        <v>215</v>
      </c>
      <c r="M53" s="11">
        <v>0.15</v>
      </c>
      <c r="N53" s="11">
        <v>0.19</v>
      </c>
      <c r="O53" s="11">
        <v>9.6</v>
      </c>
      <c r="P53" s="11">
        <v>12</v>
      </c>
      <c r="Q53" s="11">
        <v>0.25</v>
      </c>
      <c r="R53" s="11">
        <v>0.32</v>
      </c>
      <c r="S53" s="11">
        <v>0.1</v>
      </c>
      <c r="T53" s="11">
        <v>0.13</v>
      </c>
      <c r="U53" s="11">
        <v>67.680000000000007</v>
      </c>
      <c r="V53" s="11">
        <v>84.6</v>
      </c>
      <c r="W53" s="11">
        <v>57.21</v>
      </c>
      <c r="X53" s="11">
        <v>71.510000000000005</v>
      </c>
      <c r="Y53" s="11">
        <v>27.76</v>
      </c>
      <c r="Z53" s="11">
        <v>34.700000000000003</v>
      </c>
      <c r="AA53" s="11">
        <v>1</v>
      </c>
      <c r="AB53" s="11">
        <v>1.25</v>
      </c>
    </row>
    <row r="54" spans="1:30" x14ac:dyDescent="0.25">
      <c r="A54" s="10">
        <v>246</v>
      </c>
      <c r="B54" s="9" t="s">
        <v>22</v>
      </c>
      <c r="C54" s="10">
        <v>150</v>
      </c>
      <c r="D54" s="10">
        <v>180</v>
      </c>
      <c r="E54" s="11">
        <v>9.4499999999999993</v>
      </c>
      <c r="F54" s="11">
        <v>11.34</v>
      </c>
      <c r="G54" s="11">
        <v>11.7</v>
      </c>
      <c r="H54" s="11">
        <v>14.04</v>
      </c>
      <c r="I54" s="11">
        <v>42.6</v>
      </c>
      <c r="J54" s="11">
        <v>51.12</v>
      </c>
      <c r="K54" s="11">
        <v>244.5</v>
      </c>
      <c r="L54" s="11">
        <v>293.39999999999998</v>
      </c>
      <c r="M54" s="11">
        <v>0.06</v>
      </c>
      <c r="N54" s="11">
        <v>7.0000000000000007E-2</v>
      </c>
      <c r="O54" s="11">
        <v>0</v>
      </c>
      <c r="P54" s="11">
        <v>0</v>
      </c>
      <c r="Q54" s="11">
        <v>0</v>
      </c>
      <c r="R54" s="11">
        <v>0</v>
      </c>
      <c r="S54" s="11">
        <v>1.1000000000000001</v>
      </c>
      <c r="T54" s="11">
        <v>1.32</v>
      </c>
      <c r="U54" s="11">
        <v>56.82</v>
      </c>
      <c r="V54" s="11">
        <v>68.180000000000007</v>
      </c>
      <c r="W54" s="11">
        <v>254.88</v>
      </c>
      <c r="X54" s="11">
        <v>305.86</v>
      </c>
      <c r="Y54" s="11">
        <v>19.93</v>
      </c>
      <c r="Z54" s="11">
        <v>23.92</v>
      </c>
      <c r="AA54" s="11">
        <v>0.37</v>
      </c>
      <c r="AB54" s="11">
        <v>0.44</v>
      </c>
    </row>
    <row r="55" spans="1:30" ht="16.5" customHeight="1" x14ac:dyDescent="0.25">
      <c r="A55" s="10">
        <v>15</v>
      </c>
      <c r="B55" s="18" t="s">
        <v>23</v>
      </c>
      <c r="C55" s="10">
        <v>35</v>
      </c>
      <c r="D55" s="10">
        <v>35</v>
      </c>
      <c r="E55" s="11">
        <v>4.26</v>
      </c>
      <c r="F55" s="11">
        <v>4.26</v>
      </c>
      <c r="G55" s="11">
        <v>9.33</v>
      </c>
      <c r="H55" s="11">
        <v>9.33</v>
      </c>
      <c r="I55" s="11">
        <v>6.48</v>
      </c>
      <c r="J55" s="11">
        <v>6.48</v>
      </c>
      <c r="K55" s="11">
        <v>79.739999999999995</v>
      </c>
      <c r="L55" s="11">
        <v>79.739999999999995</v>
      </c>
      <c r="M55" s="27">
        <v>0.06</v>
      </c>
      <c r="N55" s="11">
        <v>0.06</v>
      </c>
      <c r="O55" s="11">
        <v>0.67</v>
      </c>
      <c r="P55" s="11">
        <v>0.67</v>
      </c>
      <c r="Q55" s="11">
        <v>0</v>
      </c>
      <c r="R55" s="11">
        <v>0</v>
      </c>
      <c r="S55" s="11">
        <v>0</v>
      </c>
      <c r="T55" s="11">
        <v>0</v>
      </c>
      <c r="U55" s="11">
        <v>16.899999999999999</v>
      </c>
      <c r="V55" s="11">
        <v>16.899999999999999</v>
      </c>
      <c r="W55" s="11">
        <v>116.32</v>
      </c>
      <c r="X55" s="11">
        <v>116.32</v>
      </c>
      <c r="Y55" s="11">
        <v>4.58</v>
      </c>
      <c r="Z55" s="11">
        <v>4.58</v>
      </c>
      <c r="AA55" s="11">
        <v>0.31</v>
      </c>
      <c r="AB55" s="11">
        <v>0.31</v>
      </c>
    </row>
    <row r="56" spans="1:30" ht="18" customHeight="1" x14ac:dyDescent="0.25">
      <c r="A56" s="10">
        <v>588</v>
      </c>
      <c r="B56" s="25" t="s">
        <v>117</v>
      </c>
      <c r="C56" s="10">
        <v>200</v>
      </c>
      <c r="D56" s="10">
        <v>200</v>
      </c>
      <c r="E56" s="11">
        <v>0.2</v>
      </c>
      <c r="F56" s="11">
        <v>0.2</v>
      </c>
      <c r="G56" s="11">
        <v>0</v>
      </c>
      <c r="H56" s="11">
        <v>0</v>
      </c>
      <c r="I56" s="11">
        <v>35.799999999999997</v>
      </c>
      <c r="J56" s="11">
        <v>35.799999999999997</v>
      </c>
      <c r="K56" s="11">
        <v>142</v>
      </c>
      <c r="L56" s="11">
        <v>142</v>
      </c>
      <c r="M56" s="11">
        <v>0.01</v>
      </c>
      <c r="N56" s="11">
        <v>0.01</v>
      </c>
      <c r="O56" s="11">
        <v>3.2</v>
      </c>
      <c r="P56" s="11">
        <v>3.2</v>
      </c>
      <c r="Q56" s="11">
        <v>0</v>
      </c>
      <c r="R56" s="11">
        <v>0</v>
      </c>
      <c r="S56" s="11">
        <v>0</v>
      </c>
      <c r="T56" s="11">
        <v>0</v>
      </c>
      <c r="U56" s="11">
        <v>34.130000000000003</v>
      </c>
      <c r="V56" s="11">
        <v>34.130000000000003</v>
      </c>
      <c r="W56" s="11">
        <v>3.64</v>
      </c>
      <c r="X56" s="11">
        <v>3.64</v>
      </c>
      <c r="Y56" s="11">
        <v>2.0699999999999998</v>
      </c>
      <c r="Z56" s="11">
        <v>2.0699999999999998</v>
      </c>
      <c r="AA56" s="11">
        <v>0.27</v>
      </c>
      <c r="AB56" s="11">
        <v>0.27</v>
      </c>
    </row>
    <row r="57" spans="1:30" x14ac:dyDescent="0.25">
      <c r="A57" s="10"/>
      <c r="B57" s="9" t="s">
        <v>33</v>
      </c>
      <c r="C57" s="10">
        <v>45</v>
      </c>
      <c r="D57" s="10">
        <v>70</v>
      </c>
      <c r="E57" s="11">
        <v>0.56000000000000005</v>
      </c>
      <c r="F57" s="11">
        <v>0.86</v>
      </c>
      <c r="G57" s="11">
        <v>0.02</v>
      </c>
      <c r="H57" s="11">
        <v>0.02</v>
      </c>
      <c r="I57" s="11">
        <v>3.45</v>
      </c>
      <c r="J57" s="11">
        <v>5.37</v>
      </c>
      <c r="K57" s="11">
        <v>16.89</v>
      </c>
      <c r="L57" s="11">
        <v>26.27</v>
      </c>
      <c r="M57" s="11">
        <v>0.04</v>
      </c>
      <c r="N57" s="11">
        <v>7.0000000000000007E-2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35.659999999999997</v>
      </c>
      <c r="V57" s="11">
        <v>55.47</v>
      </c>
      <c r="W57" s="11">
        <v>49.67</v>
      </c>
      <c r="X57" s="11">
        <v>77.260000000000005</v>
      </c>
      <c r="Y57" s="11">
        <v>17.05</v>
      </c>
      <c r="Z57" s="11">
        <v>26.52</v>
      </c>
      <c r="AA57" s="11">
        <v>1.1200000000000001</v>
      </c>
      <c r="AB57" s="11">
        <v>1.74</v>
      </c>
    </row>
    <row r="58" spans="1:30" x14ac:dyDescent="0.25">
      <c r="A58" s="10"/>
      <c r="B58" s="9" t="s">
        <v>34</v>
      </c>
      <c r="C58" s="10">
        <v>60</v>
      </c>
      <c r="D58" s="10">
        <v>80</v>
      </c>
      <c r="E58" s="11">
        <v>3.34</v>
      </c>
      <c r="F58" s="11">
        <v>4.45</v>
      </c>
      <c r="G58" s="11">
        <v>1.04</v>
      </c>
      <c r="H58" s="11">
        <v>1.39</v>
      </c>
      <c r="I58" s="11">
        <v>22.08</v>
      </c>
      <c r="J58" s="11">
        <v>29.44</v>
      </c>
      <c r="K58" s="11">
        <v>110</v>
      </c>
      <c r="L58" s="11">
        <v>146.66999999999999</v>
      </c>
      <c r="M58" s="11">
        <v>7.0000000000000007E-2</v>
      </c>
      <c r="N58" s="11">
        <v>0.09</v>
      </c>
      <c r="O58" s="11">
        <v>0</v>
      </c>
      <c r="P58" s="11">
        <v>0</v>
      </c>
      <c r="Q58" s="11">
        <v>0</v>
      </c>
      <c r="R58" s="11">
        <v>0</v>
      </c>
      <c r="S58" s="11">
        <v>0.25</v>
      </c>
      <c r="T58" s="11">
        <v>0.33</v>
      </c>
      <c r="U58" s="11">
        <v>47.52</v>
      </c>
      <c r="V58" s="11">
        <v>63.36</v>
      </c>
      <c r="W58" s="11">
        <v>66.13</v>
      </c>
      <c r="X58" s="11">
        <v>88.17</v>
      </c>
      <c r="Y58" s="11">
        <v>17.399999999999999</v>
      </c>
      <c r="Z58" s="11">
        <v>23.2</v>
      </c>
      <c r="AA58" s="11">
        <v>1.48</v>
      </c>
      <c r="AB58" s="11">
        <v>1.97</v>
      </c>
    </row>
    <row r="59" spans="1:30" x14ac:dyDescent="0.25">
      <c r="A59" s="15"/>
      <c r="B59" s="14" t="s">
        <v>14</v>
      </c>
      <c r="C59" s="15"/>
      <c r="D59" s="15"/>
      <c r="E59" s="16">
        <f>E52+E53+E54+E55+E57+E58+E56</f>
        <v>25.249999999999996</v>
      </c>
      <c r="F59" s="16">
        <f t="shared" ref="F59:N59" si="4">F52+F53+F54+F55+F57+F58+F56</f>
        <v>30.759999999999998</v>
      </c>
      <c r="G59" s="16">
        <f t="shared" si="4"/>
        <v>31.55</v>
      </c>
      <c r="H59" s="16">
        <f t="shared" si="4"/>
        <v>37.630000000000003</v>
      </c>
      <c r="I59" s="16">
        <f t="shared" si="4"/>
        <v>133.19</v>
      </c>
      <c r="J59" s="16">
        <f t="shared" si="4"/>
        <v>157.51</v>
      </c>
      <c r="K59" s="16">
        <f t="shared" si="4"/>
        <v>809.32999999999993</v>
      </c>
      <c r="L59" s="16">
        <f t="shared" si="4"/>
        <v>976.74999999999989</v>
      </c>
      <c r="M59" s="16">
        <f t="shared" si="4"/>
        <v>0.39</v>
      </c>
      <c r="N59" s="16">
        <f t="shared" si="4"/>
        <v>0.49</v>
      </c>
      <c r="O59" s="16">
        <f>O52+O53+O54+O55+O57+O58+O56</f>
        <v>21.470000000000002</v>
      </c>
      <c r="P59" s="16">
        <f>P52+P53+P54+P55+P57+P58+P56</f>
        <v>29.2</v>
      </c>
      <c r="Q59" s="16">
        <f t="shared" ref="Q59:Z59" si="5">Q52+Q53+Q54+Q55+Q57+Q58+Q56</f>
        <v>0.25</v>
      </c>
      <c r="R59" s="16">
        <f t="shared" si="5"/>
        <v>0.32</v>
      </c>
      <c r="S59" s="16">
        <f t="shared" si="5"/>
        <v>3.6900000000000004</v>
      </c>
      <c r="T59" s="16">
        <f t="shared" si="5"/>
        <v>5.51</v>
      </c>
      <c r="U59" s="16">
        <f t="shared" si="5"/>
        <v>345.21999999999997</v>
      </c>
      <c r="V59" s="16">
        <f t="shared" si="5"/>
        <v>466.82000000000005</v>
      </c>
      <c r="W59" s="16">
        <f t="shared" si="5"/>
        <v>582.44999999999993</v>
      </c>
      <c r="X59" s="16">
        <f t="shared" si="5"/>
        <v>720.43</v>
      </c>
      <c r="Y59" s="16">
        <f t="shared" si="5"/>
        <v>88.789999999999992</v>
      </c>
      <c r="Z59" s="16">
        <f t="shared" si="5"/>
        <v>114.99</v>
      </c>
      <c r="AA59" s="16">
        <f>AA52+AA53+AA54+AA55+AA57+AA58+AA56</f>
        <v>4.67</v>
      </c>
      <c r="AB59" s="16">
        <f>AB52+AB53+AB54+AB55+AB57+AB58+AB56</f>
        <v>6.18</v>
      </c>
    </row>
    <row r="60" spans="1:30" ht="8.25" customHeight="1" x14ac:dyDescent="0.25">
      <c r="A60" s="23"/>
      <c r="B60" s="22"/>
      <c r="C60" s="23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30" x14ac:dyDescent="0.25">
      <c r="C61" s="49"/>
      <c r="D61" s="4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3" spans="1:30" s="2" customFormat="1" ht="12.6" customHeight="1" x14ac:dyDescent="0.2">
      <c r="A63" s="49" t="s">
        <v>63</v>
      </c>
      <c r="B63" s="49"/>
      <c r="C63" s="49"/>
      <c r="D63" s="49"/>
      <c r="AC63" s="35"/>
      <c r="AD63" s="35"/>
    </row>
    <row r="64" spans="1:30" s="7" customFormat="1" ht="11.25" x14ac:dyDescent="0.15">
      <c r="A64" s="44" t="s">
        <v>12</v>
      </c>
      <c r="B64" s="45" t="s">
        <v>4</v>
      </c>
      <c r="C64" s="48" t="s">
        <v>11</v>
      </c>
      <c r="D64" s="48"/>
      <c r="E64" s="48" t="s">
        <v>5</v>
      </c>
      <c r="F64" s="48"/>
      <c r="G64" s="48" t="s">
        <v>6</v>
      </c>
      <c r="H64" s="48"/>
      <c r="I64" s="48" t="s">
        <v>7</v>
      </c>
      <c r="J64" s="48"/>
      <c r="K64" s="48" t="s">
        <v>8</v>
      </c>
      <c r="L64" s="48"/>
      <c r="M64" s="48" t="s">
        <v>9</v>
      </c>
      <c r="N64" s="48"/>
      <c r="O64" s="48"/>
      <c r="P64" s="48"/>
      <c r="Q64" s="48" t="s">
        <v>9</v>
      </c>
      <c r="R64" s="48"/>
      <c r="S64" s="48"/>
      <c r="T64" s="48"/>
      <c r="U64" s="48" t="s">
        <v>10</v>
      </c>
      <c r="V64" s="48"/>
      <c r="W64" s="48"/>
      <c r="X64" s="48"/>
      <c r="Y64" s="48"/>
      <c r="Z64" s="48"/>
      <c r="AA64" s="48"/>
      <c r="AB64" s="48"/>
      <c r="AC64" s="36"/>
      <c r="AD64" s="36"/>
    </row>
    <row r="65" spans="1:30" s="2" customFormat="1" ht="12" customHeight="1" x14ac:dyDescent="0.2">
      <c r="A65" s="44"/>
      <c r="B65" s="46"/>
      <c r="C65" s="50" t="s">
        <v>43</v>
      </c>
      <c r="D65" s="50" t="s">
        <v>44</v>
      </c>
      <c r="E65" s="50" t="s">
        <v>43</v>
      </c>
      <c r="F65" s="50" t="s">
        <v>44</v>
      </c>
      <c r="G65" s="50" t="s">
        <v>43</v>
      </c>
      <c r="H65" s="50" t="s">
        <v>44</v>
      </c>
      <c r="I65" s="50" t="s">
        <v>43</v>
      </c>
      <c r="J65" s="50" t="s">
        <v>44</v>
      </c>
      <c r="K65" s="50" t="s">
        <v>43</v>
      </c>
      <c r="L65" s="50" t="s">
        <v>44</v>
      </c>
      <c r="M65" s="50" t="s">
        <v>45</v>
      </c>
      <c r="N65" s="50" t="s">
        <v>46</v>
      </c>
      <c r="O65" s="50" t="s">
        <v>47</v>
      </c>
      <c r="P65" s="50" t="s">
        <v>48</v>
      </c>
      <c r="Q65" s="50" t="s">
        <v>49</v>
      </c>
      <c r="R65" s="50" t="s">
        <v>50</v>
      </c>
      <c r="S65" s="50" t="s">
        <v>51</v>
      </c>
      <c r="T65" s="50" t="s">
        <v>52</v>
      </c>
      <c r="U65" s="50" t="s">
        <v>53</v>
      </c>
      <c r="V65" s="50" t="s">
        <v>54</v>
      </c>
      <c r="W65" s="50" t="s">
        <v>55</v>
      </c>
      <c r="X65" s="50" t="s">
        <v>56</v>
      </c>
      <c r="Y65" s="50" t="s">
        <v>57</v>
      </c>
      <c r="Z65" s="50" t="s">
        <v>58</v>
      </c>
      <c r="AA65" s="50" t="s">
        <v>59</v>
      </c>
      <c r="AB65" s="50" t="s">
        <v>60</v>
      </c>
      <c r="AC65" s="35"/>
      <c r="AD65" s="35"/>
    </row>
    <row r="66" spans="1:30" s="4" customFormat="1" ht="12" customHeight="1" x14ac:dyDescent="0.2">
      <c r="A66" s="44"/>
      <c r="B66" s="46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37"/>
      <c r="AD66" s="37"/>
    </row>
    <row r="67" spans="1:30" s="2" customFormat="1" ht="12" x14ac:dyDescent="0.2">
      <c r="A67" s="44"/>
      <c r="B67" s="46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35"/>
      <c r="AD67" s="35"/>
    </row>
    <row r="68" spans="1:30" s="2" customFormat="1" ht="3.75" customHeight="1" x14ac:dyDescent="0.2">
      <c r="A68" s="44"/>
      <c r="B68" s="47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35"/>
      <c r="AD68" s="35"/>
    </row>
    <row r="69" spans="1:30" s="12" customFormat="1" ht="9" x14ac:dyDescent="0.15">
      <c r="A69" s="10">
        <v>262</v>
      </c>
      <c r="B69" s="9" t="s">
        <v>77</v>
      </c>
      <c r="C69" s="10" t="s">
        <v>36</v>
      </c>
      <c r="D69" s="10" t="s">
        <v>37</v>
      </c>
      <c r="E69" s="11">
        <v>13.66</v>
      </c>
      <c r="F69" s="11">
        <v>18.21</v>
      </c>
      <c r="G69" s="11">
        <v>18.48</v>
      </c>
      <c r="H69" s="11">
        <v>24.64</v>
      </c>
      <c r="I69" s="11">
        <v>42.85</v>
      </c>
      <c r="J69" s="11">
        <v>57.13</v>
      </c>
      <c r="K69" s="11">
        <v>415.6</v>
      </c>
      <c r="L69" s="11">
        <v>542.20000000000005</v>
      </c>
      <c r="M69" s="11">
        <v>0.18</v>
      </c>
      <c r="N69" s="11">
        <v>0.24</v>
      </c>
      <c r="O69" s="11">
        <v>9.94</v>
      </c>
      <c r="P69" s="11">
        <v>13.25</v>
      </c>
      <c r="Q69" s="11">
        <v>0.17</v>
      </c>
      <c r="R69" s="11">
        <v>0.23</v>
      </c>
      <c r="S69" s="11">
        <v>2.34</v>
      </c>
      <c r="T69" s="11">
        <v>3.12</v>
      </c>
      <c r="U69" s="11">
        <v>241.99</v>
      </c>
      <c r="V69" s="11">
        <v>322.64999999999998</v>
      </c>
      <c r="W69" s="11">
        <v>358.19</v>
      </c>
      <c r="X69" s="11">
        <v>477.59</v>
      </c>
      <c r="Y69" s="11">
        <v>31.74</v>
      </c>
      <c r="Z69" s="11">
        <v>42.32</v>
      </c>
      <c r="AA69" s="11">
        <v>0.38</v>
      </c>
      <c r="AB69" s="11">
        <v>0.51</v>
      </c>
      <c r="AC69" s="38"/>
      <c r="AD69" s="38"/>
    </row>
    <row r="70" spans="1:30" s="12" customFormat="1" ht="18" x14ac:dyDescent="0.15">
      <c r="A70" s="10">
        <v>686</v>
      </c>
      <c r="B70" s="9" t="s">
        <v>13</v>
      </c>
      <c r="C70" s="10" t="s">
        <v>15</v>
      </c>
      <c r="D70" s="10" t="s">
        <v>15</v>
      </c>
      <c r="E70" s="11">
        <v>0.3</v>
      </c>
      <c r="F70" s="11">
        <v>0.3</v>
      </c>
      <c r="G70" s="11">
        <v>0</v>
      </c>
      <c r="H70" s="11">
        <v>0</v>
      </c>
      <c r="I70" s="11">
        <v>15.2</v>
      </c>
      <c r="J70" s="11">
        <v>15.2</v>
      </c>
      <c r="K70" s="11">
        <v>60</v>
      </c>
      <c r="L70" s="11">
        <v>60</v>
      </c>
      <c r="M70" s="11">
        <v>0</v>
      </c>
      <c r="N70" s="11">
        <v>0</v>
      </c>
      <c r="O70" s="11">
        <v>4.0599999999999996</v>
      </c>
      <c r="P70" s="11">
        <v>4.0599999999999996</v>
      </c>
      <c r="Q70" s="11">
        <v>0</v>
      </c>
      <c r="R70" s="11">
        <v>0</v>
      </c>
      <c r="S70" s="11">
        <v>0</v>
      </c>
      <c r="T70" s="11">
        <v>0</v>
      </c>
      <c r="U70" s="11">
        <v>15.16</v>
      </c>
      <c r="V70" s="11">
        <v>15.16</v>
      </c>
      <c r="W70" s="11">
        <v>7.14</v>
      </c>
      <c r="X70" s="11">
        <v>7.14</v>
      </c>
      <c r="Y70" s="11">
        <v>5.6</v>
      </c>
      <c r="Z70" s="11">
        <v>5.6</v>
      </c>
      <c r="AA70" s="11">
        <v>0.57999999999999996</v>
      </c>
      <c r="AB70" s="11">
        <v>0.57999999999999996</v>
      </c>
      <c r="AC70" s="38"/>
      <c r="AD70" s="38"/>
    </row>
    <row r="71" spans="1:30" s="12" customFormat="1" ht="9" x14ac:dyDescent="0.15">
      <c r="A71" s="10"/>
      <c r="B71" s="9" t="s">
        <v>34</v>
      </c>
      <c r="C71" s="10">
        <v>45</v>
      </c>
      <c r="D71" s="10">
        <v>60</v>
      </c>
      <c r="E71" s="11">
        <v>2.5099999999999998</v>
      </c>
      <c r="F71" s="11">
        <v>3.34</v>
      </c>
      <c r="G71" s="11">
        <v>0.78</v>
      </c>
      <c r="H71" s="11">
        <v>1.04</v>
      </c>
      <c r="I71" s="11">
        <v>16.559999999999999</v>
      </c>
      <c r="J71" s="11">
        <v>22.08</v>
      </c>
      <c r="K71" s="11">
        <v>82.5</v>
      </c>
      <c r="L71" s="11">
        <v>110</v>
      </c>
      <c r="M71" s="11">
        <v>0.05</v>
      </c>
      <c r="N71" s="11">
        <v>7.0000000000000007E-2</v>
      </c>
      <c r="O71" s="11">
        <v>0</v>
      </c>
      <c r="P71" s="11">
        <v>0</v>
      </c>
      <c r="Q71" s="11">
        <v>0</v>
      </c>
      <c r="R71" s="11">
        <v>0</v>
      </c>
      <c r="S71" s="11">
        <v>0.05</v>
      </c>
      <c r="T71" s="11">
        <v>7.0000000000000007E-2</v>
      </c>
      <c r="U71" s="11">
        <v>14.85</v>
      </c>
      <c r="V71" s="11">
        <v>19.8</v>
      </c>
      <c r="W71" s="11">
        <v>29.17</v>
      </c>
      <c r="X71" s="11">
        <v>38.9</v>
      </c>
      <c r="Y71" s="11">
        <v>26.1</v>
      </c>
      <c r="Z71" s="11">
        <v>34.799999999999997</v>
      </c>
      <c r="AA71" s="11">
        <v>2</v>
      </c>
      <c r="AB71" s="11">
        <v>2.67</v>
      </c>
      <c r="AC71" s="38"/>
      <c r="AD71" s="38"/>
    </row>
    <row r="72" spans="1:30" s="17" customFormat="1" ht="9" x14ac:dyDescent="0.15">
      <c r="A72" s="15"/>
      <c r="B72" s="14" t="s">
        <v>14</v>
      </c>
      <c r="C72" s="15"/>
      <c r="D72" s="15"/>
      <c r="E72" s="16">
        <f>E69+E70+E71</f>
        <v>16.47</v>
      </c>
      <c r="F72" s="16">
        <f>F69+F70+F71</f>
        <v>21.85</v>
      </c>
      <c r="G72" s="16">
        <f t="shared" ref="G72:S72" si="6">G69+G70+G71</f>
        <v>19.260000000000002</v>
      </c>
      <c r="H72" s="16">
        <f t="shared" si="6"/>
        <v>25.68</v>
      </c>
      <c r="I72" s="16">
        <f t="shared" si="6"/>
        <v>74.61</v>
      </c>
      <c r="J72" s="16">
        <f t="shared" si="6"/>
        <v>94.41</v>
      </c>
      <c r="K72" s="16">
        <f t="shared" si="6"/>
        <v>558.1</v>
      </c>
      <c r="L72" s="16">
        <f t="shared" si="6"/>
        <v>712.2</v>
      </c>
      <c r="M72" s="16">
        <f t="shared" si="6"/>
        <v>0.22999999999999998</v>
      </c>
      <c r="N72" s="16">
        <f t="shared" si="6"/>
        <v>0.31</v>
      </c>
      <c r="O72" s="16">
        <f t="shared" si="6"/>
        <v>14</v>
      </c>
      <c r="P72" s="16">
        <f t="shared" si="6"/>
        <v>17.309999999999999</v>
      </c>
      <c r="Q72" s="16">
        <f t="shared" si="6"/>
        <v>0.17</v>
      </c>
      <c r="R72" s="16">
        <f t="shared" si="6"/>
        <v>0.23</v>
      </c>
      <c r="S72" s="16">
        <f t="shared" si="6"/>
        <v>2.3899999999999997</v>
      </c>
      <c r="T72" s="16">
        <f>T69+T70+T71</f>
        <v>3.19</v>
      </c>
      <c r="U72" s="16">
        <f t="shared" ref="U72:AB72" si="7">U69+U70+U71</f>
        <v>272.00000000000006</v>
      </c>
      <c r="V72" s="16">
        <f t="shared" si="7"/>
        <v>357.61</v>
      </c>
      <c r="W72" s="16">
        <f t="shared" si="7"/>
        <v>394.5</v>
      </c>
      <c r="X72" s="16">
        <f t="shared" si="7"/>
        <v>523.63</v>
      </c>
      <c r="Y72" s="16">
        <f t="shared" si="7"/>
        <v>63.44</v>
      </c>
      <c r="Z72" s="16">
        <f t="shared" si="7"/>
        <v>82.72</v>
      </c>
      <c r="AA72" s="16">
        <f t="shared" si="7"/>
        <v>2.96</v>
      </c>
      <c r="AB72" s="16">
        <f t="shared" si="7"/>
        <v>3.76</v>
      </c>
      <c r="AC72" s="39"/>
      <c r="AD72" s="39"/>
    </row>
    <row r="73" spans="1:30" s="3" customFormat="1" ht="12" x14ac:dyDescent="0.2">
      <c r="A73" s="5"/>
      <c r="B73" s="6"/>
      <c r="C73" s="5"/>
      <c r="D73" s="5"/>
      <c r="E73" s="5"/>
      <c r="F73" s="5"/>
      <c r="G73" s="5"/>
      <c r="H73" s="5"/>
      <c r="AC73" s="41"/>
      <c r="AD73" s="41"/>
    </row>
    <row r="74" spans="1:30" s="3" customFormat="1" ht="12" x14ac:dyDescent="0.2">
      <c r="C74" s="49" t="s">
        <v>16</v>
      </c>
      <c r="D74" s="4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41"/>
      <c r="AD74" s="41"/>
    </row>
    <row r="75" spans="1:30" s="7" customFormat="1" ht="11.25" x14ac:dyDescent="0.15">
      <c r="A75" s="44" t="s">
        <v>12</v>
      </c>
      <c r="B75" s="45" t="s">
        <v>4</v>
      </c>
      <c r="C75" s="48" t="s">
        <v>11</v>
      </c>
      <c r="D75" s="48"/>
      <c r="E75" s="48" t="s">
        <v>5</v>
      </c>
      <c r="F75" s="48"/>
      <c r="G75" s="48" t="s">
        <v>6</v>
      </c>
      <c r="H75" s="48"/>
      <c r="I75" s="48" t="s">
        <v>7</v>
      </c>
      <c r="J75" s="48"/>
      <c r="K75" s="48" t="s">
        <v>8</v>
      </c>
      <c r="L75" s="48"/>
      <c r="M75" s="48" t="s">
        <v>9</v>
      </c>
      <c r="N75" s="48"/>
      <c r="O75" s="48"/>
      <c r="P75" s="48"/>
      <c r="Q75" s="48" t="s">
        <v>9</v>
      </c>
      <c r="R75" s="48"/>
      <c r="S75" s="48"/>
      <c r="T75" s="48"/>
      <c r="U75" s="48" t="s">
        <v>10</v>
      </c>
      <c r="V75" s="48"/>
      <c r="W75" s="48"/>
      <c r="X75" s="48"/>
      <c r="Y75" s="48"/>
      <c r="Z75" s="48"/>
      <c r="AA75" s="48"/>
      <c r="AB75" s="48"/>
      <c r="AC75" s="36"/>
      <c r="AD75" s="36"/>
    </row>
    <row r="76" spans="1:30" s="2" customFormat="1" ht="12" customHeight="1" x14ac:dyDescent="0.2">
      <c r="A76" s="44"/>
      <c r="B76" s="46"/>
      <c r="C76" s="50" t="s">
        <v>43</v>
      </c>
      <c r="D76" s="50" t="s">
        <v>44</v>
      </c>
      <c r="E76" s="50" t="s">
        <v>43</v>
      </c>
      <c r="F76" s="50" t="s">
        <v>44</v>
      </c>
      <c r="G76" s="50" t="s">
        <v>43</v>
      </c>
      <c r="H76" s="50" t="s">
        <v>44</v>
      </c>
      <c r="I76" s="50" t="s">
        <v>43</v>
      </c>
      <c r="J76" s="50" t="s">
        <v>44</v>
      </c>
      <c r="K76" s="50" t="s">
        <v>43</v>
      </c>
      <c r="L76" s="50" t="s">
        <v>44</v>
      </c>
      <c r="M76" s="50" t="s">
        <v>45</v>
      </c>
      <c r="N76" s="50" t="s">
        <v>46</v>
      </c>
      <c r="O76" s="50" t="s">
        <v>47</v>
      </c>
      <c r="P76" s="50" t="s">
        <v>48</v>
      </c>
      <c r="Q76" s="50" t="s">
        <v>49</v>
      </c>
      <c r="R76" s="50" t="s">
        <v>50</v>
      </c>
      <c r="S76" s="50" t="s">
        <v>51</v>
      </c>
      <c r="T76" s="50" t="s">
        <v>52</v>
      </c>
      <c r="U76" s="50" t="s">
        <v>53</v>
      </c>
      <c r="V76" s="50" t="s">
        <v>54</v>
      </c>
      <c r="W76" s="50" t="s">
        <v>55</v>
      </c>
      <c r="X76" s="50" t="s">
        <v>56</v>
      </c>
      <c r="Y76" s="50" t="s">
        <v>57</v>
      </c>
      <c r="Z76" s="50" t="s">
        <v>58</v>
      </c>
      <c r="AA76" s="50" t="s">
        <v>59</v>
      </c>
      <c r="AB76" s="50" t="s">
        <v>60</v>
      </c>
      <c r="AC76" s="35"/>
      <c r="AD76" s="35"/>
    </row>
    <row r="77" spans="1:30" s="4" customFormat="1" ht="12" customHeight="1" x14ac:dyDescent="0.2">
      <c r="A77" s="44"/>
      <c r="B77" s="46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37"/>
      <c r="AD77" s="37"/>
    </row>
    <row r="78" spans="1:30" s="2" customFormat="1" ht="12" x14ac:dyDescent="0.2">
      <c r="A78" s="44"/>
      <c r="B78" s="46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35"/>
      <c r="AD78" s="35"/>
    </row>
    <row r="79" spans="1:30" s="2" customFormat="1" ht="3.75" customHeight="1" x14ac:dyDescent="0.2">
      <c r="A79" s="44"/>
      <c r="B79" s="47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35"/>
      <c r="AD79" s="35"/>
    </row>
    <row r="80" spans="1:30" ht="22.5" customHeight="1" x14ac:dyDescent="0.25">
      <c r="A80" s="10">
        <v>72</v>
      </c>
      <c r="B80" s="9" t="s">
        <v>78</v>
      </c>
      <c r="C80" s="10">
        <v>60</v>
      </c>
      <c r="D80" s="10">
        <v>100</v>
      </c>
      <c r="E80" s="11">
        <v>0.66</v>
      </c>
      <c r="F80" s="11">
        <v>1.1000000000000001</v>
      </c>
      <c r="G80" s="11">
        <v>9.4600000000000009</v>
      </c>
      <c r="H80" s="11">
        <v>15.77</v>
      </c>
      <c r="I80" s="11">
        <v>4.28</v>
      </c>
      <c r="J80" s="11">
        <v>7.13</v>
      </c>
      <c r="K80" s="11">
        <v>53.8</v>
      </c>
      <c r="L80" s="11">
        <v>89.67</v>
      </c>
      <c r="M80" s="11">
        <v>0.03</v>
      </c>
      <c r="N80" s="11">
        <v>0.05</v>
      </c>
      <c r="O80" s="11">
        <v>6.31</v>
      </c>
      <c r="P80" s="11">
        <v>10.52</v>
      </c>
      <c r="Q80" s="11">
        <v>0.05</v>
      </c>
      <c r="R80" s="11">
        <v>0.08</v>
      </c>
      <c r="S80" s="11">
        <v>2.76</v>
      </c>
      <c r="T80" s="11">
        <v>4.5999999999999996</v>
      </c>
      <c r="U80" s="11">
        <v>34.81</v>
      </c>
      <c r="V80" s="11">
        <v>58.02</v>
      </c>
      <c r="W80" s="11">
        <v>13.26</v>
      </c>
      <c r="X80" s="11">
        <v>22.1</v>
      </c>
      <c r="Y80" s="11">
        <v>5.04</v>
      </c>
      <c r="Z80" s="11">
        <v>8.4</v>
      </c>
      <c r="AA80" s="11">
        <v>0.32</v>
      </c>
      <c r="AB80" s="11">
        <v>0.53</v>
      </c>
    </row>
    <row r="81" spans="1:30" ht="27.75" customHeight="1" x14ac:dyDescent="0.25">
      <c r="A81" s="10">
        <v>134</v>
      </c>
      <c r="B81" s="9" t="s">
        <v>79</v>
      </c>
      <c r="C81" s="10">
        <v>200</v>
      </c>
      <c r="D81" s="10">
        <v>250</v>
      </c>
      <c r="E81" s="11">
        <v>7.9</v>
      </c>
      <c r="F81" s="11">
        <v>8.3000000000000007</v>
      </c>
      <c r="G81" s="11">
        <v>5.6</v>
      </c>
      <c r="H81" s="11">
        <v>6.4</v>
      </c>
      <c r="I81" s="11">
        <v>17.079999999999998</v>
      </c>
      <c r="J81" s="11">
        <v>22.3</v>
      </c>
      <c r="K81" s="11">
        <v>123.6</v>
      </c>
      <c r="L81" s="11">
        <v>154.5</v>
      </c>
      <c r="M81" s="11">
        <v>0.15</v>
      </c>
      <c r="N81" s="11">
        <v>0.19</v>
      </c>
      <c r="O81" s="11">
        <v>9.6</v>
      </c>
      <c r="P81" s="11">
        <v>12</v>
      </c>
      <c r="Q81" s="11">
        <v>0.25</v>
      </c>
      <c r="R81" s="11">
        <v>0.32</v>
      </c>
      <c r="S81" s="11">
        <v>0.1</v>
      </c>
      <c r="T81" s="11">
        <v>0.13</v>
      </c>
      <c r="U81" s="11">
        <v>67.680000000000007</v>
      </c>
      <c r="V81" s="11">
        <v>84.6</v>
      </c>
      <c r="W81" s="11">
        <v>57.21</v>
      </c>
      <c r="X81" s="11">
        <v>71.510000000000005</v>
      </c>
      <c r="Y81" s="11">
        <v>27.76</v>
      </c>
      <c r="Z81" s="11">
        <v>34.700000000000003</v>
      </c>
      <c r="AA81" s="11">
        <v>1</v>
      </c>
      <c r="AB81" s="11">
        <v>1.25</v>
      </c>
    </row>
    <row r="82" spans="1:30" ht="19.5" x14ac:dyDescent="0.25">
      <c r="A82" s="10">
        <v>443</v>
      </c>
      <c r="B82" s="9" t="s">
        <v>118</v>
      </c>
      <c r="C82" s="10" t="s">
        <v>108</v>
      </c>
      <c r="D82" s="10" t="s">
        <v>108</v>
      </c>
      <c r="E82" s="11">
        <v>14.66</v>
      </c>
      <c r="F82" s="11">
        <v>16.850000000000001</v>
      </c>
      <c r="G82" s="11">
        <v>11.86</v>
      </c>
      <c r="H82" s="11">
        <v>13.64</v>
      </c>
      <c r="I82" s="11">
        <v>69.31</v>
      </c>
      <c r="J82" s="11">
        <v>80.650000000000006</v>
      </c>
      <c r="K82" s="11">
        <v>400.43</v>
      </c>
      <c r="L82" s="11">
        <v>400.49</v>
      </c>
      <c r="M82" s="11">
        <v>0.05</v>
      </c>
      <c r="N82" s="11">
        <v>0.06</v>
      </c>
      <c r="O82" s="11">
        <v>2.57</v>
      </c>
      <c r="P82" s="11">
        <v>2.96</v>
      </c>
      <c r="Q82" s="11">
        <v>0</v>
      </c>
      <c r="R82" s="11">
        <v>0</v>
      </c>
      <c r="S82" s="11">
        <v>0.32</v>
      </c>
      <c r="T82" s="11">
        <v>0.37</v>
      </c>
      <c r="U82" s="11">
        <v>190.83</v>
      </c>
      <c r="V82" s="11">
        <v>219.45</v>
      </c>
      <c r="W82" s="11">
        <v>365.11</v>
      </c>
      <c r="X82" s="11">
        <v>419.88</v>
      </c>
      <c r="Y82" s="11">
        <v>20.88</v>
      </c>
      <c r="Z82" s="11">
        <v>24.01</v>
      </c>
      <c r="AA82" s="11">
        <v>0.08</v>
      </c>
      <c r="AB82" s="11">
        <v>0.09</v>
      </c>
    </row>
    <row r="83" spans="1:30" ht="21" customHeight="1" x14ac:dyDescent="0.25">
      <c r="A83" s="10">
        <v>648</v>
      </c>
      <c r="B83" s="18" t="s">
        <v>117</v>
      </c>
      <c r="C83" s="10">
        <v>200</v>
      </c>
      <c r="D83" s="10">
        <v>200</v>
      </c>
      <c r="E83" s="11">
        <v>0</v>
      </c>
      <c r="F83" s="11">
        <v>0</v>
      </c>
      <c r="G83" s="11">
        <v>0</v>
      </c>
      <c r="H83" s="11">
        <v>0</v>
      </c>
      <c r="I83" s="11">
        <v>30.6</v>
      </c>
      <c r="J83" s="11">
        <v>30.6</v>
      </c>
      <c r="K83" s="11">
        <v>118</v>
      </c>
      <c r="L83" s="11">
        <v>118</v>
      </c>
      <c r="M83" s="11">
        <v>0</v>
      </c>
      <c r="N83" s="11">
        <v>0</v>
      </c>
      <c r="O83" s="11">
        <v>2.13</v>
      </c>
      <c r="P83" s="11">
        <v>2.13</v>
      </c>
      <c r="Q83" s="11">
        <v>0</v>
      </c>
      <c r="R83" s="11">
        <v>0</v>
      </c>
      <c r="S83" s="11">
        <v>0</v>
      </c>
      <c r="T83" s="11">
        <v>0</v>
      </c>
      <c r="U83" s="11">
        <v>4.5</v>
      </c>
      <c r="V83" s="11">
        <v>4.5</v>
      </c>
      <c r="W83" s="11">
        <v>0</v>
      </c>
      <c r="X83" s="11">
        <v>0</v>
      </c>
      <c r="Y83" s="11">
        <v>1</v>
      </c>
      <c r="Z83" s="11">
        <v>1</v>
      </c>
      <c r="AA83" s="11">
        <v>0.15</v>
      </c>
      <c r="AB83" s="11">
        <v>0.15</v>
      </c>
    </row>
    <row r="84" spans="1:30" x14ac:dyDescent="0.25">
      <c r="A84" s="10"/>
      <c r="B84" s="9" t="s">
        <v>33</v>
      </c>
      <c r="C84" s="10">
        <v>45</v>
      </c>
      <c r="D84" s="10">
        <v>70</v>
      </c>
      <c r="E84" s="11">
        <v>0.56000000000000005</v>
      </c>
      <c r="F84" s="11">
        <v>0.86</v>
      </c>
      <c r="G84" s="11">
        <v>0.02</v>
      </c>
      <c r="H84" s="11">
        <v>0.02</v>
      </c>
      <c r="I84" s="11">
        <v>3.45</v>
      </c>
      <c r="J84" s="11">
        <v>5.37</v>
      </c>
      <c r="K84" s="11">
        <v>16.89</v>
      </c>
      <c r="L84" s="11">
        <v>26.27</v>
      </c>
      <c r="M84" s="11">
        <v>0.04</v>
      </c>
      <c r="N84" s="11">
        <v>7.0000000000000007E-2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35.659999999999997</v>
      </c>
      <c r="V84" s="11">
        <v>55.47</v>
      </c>
      <c r="W84" s="11">
        <v>49.67</v>
      </c>
      <c r="X84" s="11">
        <v>77.260000000000005</v>
      </c>
      <c r="Y84" s="11">
        <v>17.05</v>
      </c>
      <c r="Z84" s="11">
        <v>26.52</v>
      </c>
      <c r="AA84" s="11">
        <v>1.1200000000000001</v>
      </c>
      <c r="AB84" s="11">
        <v>1.74</v>
      </c>
    </row>
    <row r="85" spans="1:30" x14ac:dyDescent="0.25">
      <c r="A85" s="10"/>
      <c r="B85" s="9" t="s">
        <v>34</v>
      </c>
      <c r="C85" s="10">
        <v>60</v>
      </c>
      <c r="D85" s="10">
        <v>80</v>
      </c>
      <c r="E85" s="11">
        <v>3.34</v>
      </c>
      <c r="F85" s="11">
        <v>4.45</v>
      </c>
      <c r="G85" s="11">
        <v>1.04</v>
      </c>
      <c r="H85" s="11">
        <v>1.39</v>
      </c>
      <c r="I85" s="11">
        <v>22.08</v>
      </c>
      <c r="J85" s="11">
        <v>29.44</v>
      </c>
      <c r="K85" s="11">
        <v>110</v>
      </c>
      <c r="L85" s="11">
        <v>146.66999999999999</v>
      </c>
      <c r="M85" s="11">
        <v>7.0000000000000007E-2</v>
      </c>
      <c r="N85" s="11">
        <v>0.09</v>
      </c>
      <c r="O85" s="11">
        <v>0</v>
      </c>
      <c r="P85" s="11">
        <v>0</v>
      </c>
      <c r="Q85" s="11">
        <v>0</v>
      </c>
      <c r="R85" s="11">
        <v>0</v>
      </c>
      <c r="S85" s="11">
        <v>0.25</v>
      </c>
      <c r="T85" s="11">
        <v>0.33</v>
      </c>
      <c r="U85" s="11">
        <v>47.52</v>
      </c>
      <c r="V85" s="11">
        <v>63.36</v>
      </c>
      <c r="W85" s="11">
        <v>66.13</v>
      </c>
      <c r="X85" s="11">
        <v>88.17</v>
      </c>
      <c r="Y85" s="11">
        <v>17.399999999999999</v>
      </c>
      <c r="Z85" s="11">
        <v>23.2</v>
      </c>
      <c r="AA85" s="11">
        <v>1.48</v>
      </c>
      <c r="AB85" s="11">
        <v>1.97</v>
      </c>
    </row>
    <row r="86" spans="1:30" x14ac:dyDescent="0.25">
      <c r="A86" s="15"/>
      <c r="B86" s="14" t="s">
        <v>14</v>
      </c>
      <c r="C86" s="15"/>
      <c r="D86" s="15"/>
      <c r="E86" s="16">
        <f>E80+E81+E82+E83+E84+E85</f>
        <v>27.119999999999997</v>
      </c>
      <c r="F86" s="16">
        <f t="shared" ref="F86:AB86" si="8">F80+F81+F82+F83+F84+F85</f>
        <v>31.56</v>
      </c>
      <c r="G86" s="16">
        <f t="shared" si="8"/>
        <v>27.98</v>
      </c>
      <c r="H86" s="16">
        <f t="shared" si="8"/>
        <v>37.220000000000006</v>
      </c>
      <c r="I86" s="16">
        <f t="shared" si="8"/>
        <v>146.80000000000001</v>
      </c>
      <c r="J86" s="16">
        <f t="shared" si="8"/>
        <v>175.49</v>
      </c>
      <c r="K86" s="16">
        <f t="shared" si="8"/>
        <v>822.71999999999991</v>
      </c>
      <c r="L86" s="16">
        <f t="shared" si="8"/>
        <v>935.6</v>
      </c>
      <c r="M86" s="16">
        <f t="shared" si="8"/>
        <v>0.33999999999999997</v>
      </c>
      <c r="N86" s="16">
        <f t="shared" si="8"/>
        <v>0.45999999999999996</v>
      </c>
      <c r="O86" s="16">
        <f t="shared" si="8"/>
        <v>20.61</v>
      </c>
      <c r="P86" s="16">
        <f t="shared" si="8"/>
        <v>27.61</v>
      </c>
      <c r="Q86" s="16">
        <f t="shared" si="8"/>
        <v>0.3</v>
      </c>
      <c r="R86" s="16">
        <f t="shared" si="8"/>
        <v>0.4</v>
      </c>
      <c r="S86" s="16">
        <f t="shared" si="8"/>
        <v>3.4299999999999997</v>
      </c>
      <c r="T86" s="16">
        <f t="shared" si="8"/>
        <v>5.43</v>
      </c>
      <c r="U86" s="16">
        <f t="shared" si="8"/>
        <v>381</v>
      </c>
      <c r="V86" s="16">
        <f t="shared" si="8"/>
        <v>485.4</v>
      </c>
      <c r="W86" s="16">
        <f t="shared" si="8"/>
        <v>551.38000000000011</v>
      </c>
      <c r="X86" s="16">
        <f t="shared" si="8"/>
        <v>678.92</v>
      </c>
      <c r="Y86" s="16">
        <f t="shared" si="8"/>
        <v>89.13</v>
      </c>
      <c r="Z86" s="16">
        <f t="shared" si="8"/>
        <v>117.83</v>
      </c>
      <c r="AA86" s="16">
        <f t="shared" si="8"/>
        <v>4.1500000000000004</v>
      </c>
      <c r="AB86" s="16">
        <f t="shared" si="8"/>
        <v>5.7299999999999995</v>
      </c>
    </row>
    <row r="87" spans="1:30" x14ac:dyDescent="0.25">
      <c r="A87" s="23"/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30" x14ac:dyDescent="0.25">
      <c r="C88" s="49" t="s">
        <v>80</v>
      </c>
      <c r="D88" s="4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30" ht="6" customHeight="1" x14ac:dyDescent="0.25"/>
    <row r="90" spans="1:30" s="2" customFormat="1" ht="12.6" customHeight="1" x14ac:dyDescent="0.2">
      <c r="A90" s="49" t="s">
        <v>64</v>
      </c>
      <c r="B90" s="49"/>
      <c r="C90" s="49"/>
      <c r="D90" s="49"/>
      <c r="AC90" s="35"/>
      <c r="AD90" s="35"/>
    </row>
    <row r="91" spans="1:30" s="7" customFormat="1" ht="11.25" x14ac:dyDescent="0.15">
      <c r="A91" s="44" t="s">
        <v>12</v>
      </c>
      <c r="B91" s="45" t="s">
        <v>4</v>
      </c>
      <c r="C91" s="48" t="s">
        <v>11</v>
      </c>
      <c r="D91" s="48"/>
      <c r="E91" s="48" t="s">
        <v>5</v>
      </c>
      <c r="F91" s="48"/>
      <c r="G91" s="48" t="s">
        <v>6</v>
      </c>
      <c r="H91" s="48"/>
      <c r="I91" s="48" t="s">
        <v>7</v>
      </c>
      <c r="J91" s="48"/>
      <c r="K91" s="48" t="s">
        <v>8</v>
      </c>
      <c r="L91" s="48"/>
      <c r="M91" s="48" t="s">
        <v>9</v>
      </c>
      <c r="N91" s="48"/>
      <c r="O91" s="48"/>
      <c r="P91" s="48"/>
      <c r="Q91" s="48" t="s">
        <v>9</v>
      </c>
      <c r="R91" s="48"/>
      <c r="S91" s="48"/>
      <c r="T91" s="48"/>
      <c r="U91" s="48" t="s">
        <v>10</v>
      </c>
      <c r="V91" s="48"/>
      <c r="W91" s="48"/>
      <c r="X91" s="48"/>
      <c r="Y91" s="48"/>
      <c r="Z91" s="48"/>
      <c r="AA91" s="48"/>
      <c r="AB91" s="48"/>
      <c r="AC91" s="36"/>
      <c r="AD91" s="36"/>
    </row>
    <row r="92" spans="1:30" s="2" customFormat="1" ht="12" customHeight="1" x14ac:dyDescent="0.2">
      <c r="A92" s="44"/>
      <c r="B92" s="46"/>
      <c r="C92" s="50" t="s">
        <v>43</v>
      </c>
      <c r="D92" s="50" t="s">
        <v>44</v>
      </c>
      <c r="E92" s="50" t="s">
        <v>43</v>
      </c>
      <c r="F92" s="50" t="s">
        <v>44</v>
      </c>
      <c r="G92" s="50" t="s">
        <v>43</v>
      </c>
      <c r="H92" s="50" t="s">
        <v>44</v>
      </c>
      <c r="I92" s="50" t="s">
        <v>43</v>
      </c>
      <c r="J92" s="50" t="s">
        <v>44</v>
      </c>
      <c r="K92" s="50" t="s">
        <v>43</v>
      </c>
      <c r="L92" s="50" t="s">
        <v>44</v>
      </c>
      <c r="M92" s="50" t="s">
        <v>45</v>
      </c>
      <c r="N92" s="50" t="s">
        <v>46</v>
      </c>
      <c r="O92" s="50" t="s">
        <v>47</v>
      </c>
      <c r="P92" s="50" t="s">
        <v>48</v>
      </c>
      <c r="Q92" s="50" t="s">
        <v>49</v>
      </c>
      <c r="R92" s="50" t="s">
        <v>50</v>
      </c>
      <c r="S92" s="50" t="s">
        <v>51</v>
      </c>
      <c r="T92" s="50" t="s">
        <v>52</v>
      </c>
      <c r="U92" s="50" t="s">
        <v>53</v>
      </c>
      <c r="V92" s="50" t="s">
        <v>54</v>
      </c>
      <c r="W92" s="50" t="s">
        <v>55</v>
      </c>
      <c r="X92" s="50" t="s">
        <v>56</v>
      </c>
      <c r="Y92" s="50" t="s">
        <v>57</v>
      </c>
      <c r="Z92" s="50" t="s">
        <v>58</v>
      </c>
      <c r="AA92" s="50" t="s">
        <v>59</v>
      </c>
      <c r="AB92" s="50" t="s">
        <v>60</v>
      </c>
      <c r="AC92" s="35"/>
      <c r="AD92" s="35"/>
    </row>
    <row r="93" spans="1:30" s="4" customFormat="1" ht="12" customHeight="1" x14ac:dyDescent="0.2">
      <c r="A93" s="44"/>
      <c r="B93" s="46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37"/>
      <c r="AD93" s="37"/>
    </row>
    <row r="94" spans="1:30" s="2" customFormat="1" ht="12" x14ac:dyDescent="0.2">
      <c r="A94" s="44"/>
      <c r="B94" s="46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35"/>
      <c r="AD94" s="35"/>
    </row>
    <row r="95" spans="1:30" s="2" customFormat="1" ht="3.75" customHeight="1" x14ac:dyDescent="0.2">
      <c r="A95" s="44"/>
      <c r="B95" s="47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35"/>
      <c r="AD95" s="35"/>
    </row>
    <row r="96" spans="1:30" s="12" customFormat="1" ht="9" x14ac:dyDescent="0.15">
      <c r="A96" s="10">
        <v>262</v>
      </c>
      <c r="B96" s="9" t="s">
        <v>81</v>
      </c>
      <c r="C96" s="10" t="s">
        <v>19</v>
      </c>
      <c r="D96" s="10" t="s">
        <v>35</v>
      </c>
      <c r="E96" s="11">
        <v>12.66</v>
      </c>
      <c r="F96" s="11">
        <v>16.88</v>
      </c>
      <c r="G96" s="11">
        <v>10.48</v>
      </c>
      <c r="H96" s="11">
        <v>13.97</v>
      </c>
      <c r="I96" s="11">
        <v>40.85</v>
      </c>
      <c r="J96" s="11">
        <v>54.47</v>
      </c>
      <c r="K96" s="11">
        <v>245.5</v>
      </c>
      <c r="L96" s="11">
        <v>327.33</v>
      </c>
      <c r="M96" s="11">
        <v>0.17</v>
      </c>
      <c r="N96" s="11">
        <v>0.22</v>
      </c>
      <c r="O96" s="11">
        <v>14.22</v>
      </c>
      <c r="P96" s="11">
        <v>18.96</v>
      </c>
      <c r="Q96" s="11">
        <v>0.12</v>
      </c>
      <c r="R96" s="11">
        <v>0.16</v>
      </c>
      <c r="S96" s="11">
        <v>2.41</v>
      </c>
      <c r="T96" s="11">
        <v>3.21</v>
      </c>
      <c r="U96" s="11">
        <v>169.95</v>
      </c>
      <c r="V96" s="11">
        <v>226.6</v>
      </c>
      <c r="W96" s="11">
        <v>314.32</v>
      </c>
      <c r="X96" s="11">
        <v>419.09</v>
      </c>
      <c r="Y96" s="11">
        <v>4.5599999999999996</v>
      </c>
      <c r="Z96" s="11">
        <v>6.08</v>
      </c>
      <c r="AA96" s="11">
        <v>0.79</v>
      </c>
      <c r="AB96" s="11">
        <v>1.05</v>
      </c>
      <c r="AC96" s="38"/>
      <c r="AD96" s="38"/>
    </row>
    <row r="97" spans="1:30" s="12" customFormat="1" ht="9" x14ac:dyDescent="0.15">
      <c r="A97" s="10">
        <v>694</v>
      </c>
      <c r="B97" s="9" t="s">
        <v>20</v>
      </c>
      <c r="C97" s="10">
        <v>200</v>
      </c>
      <c r="D97" s="10">
        <v>200</v>
      </c>
      <c r="E97" s="11">
        <v>4.7</v>
      </c>
      <c r="F97" s="11">
        <v>4.7</v>
      </c>
      <c r="G97" s="11">
        <v>5</v>
      </c>
      <c r="H97" s="11">
        <v>5</v>
      </c>
      <c r="I97" s="11">
        <v>21.8</v>
      </c>
      <c r="J97" s="11">
        <v>21.8</v>
      </c>
      <c r="K97" s="11">
        <v>187</v>
      </c>
      <c r="L97" s="11">
        <v>187</v>
      </c>
      <c r="M97" s="11">
        <v>0.03</v>
      </c>
      <c r="N97" s="11">
        <v>0.03</v>
      </c>
      <c r="O97" s="11">
        <v>0.98</v>
      </c>
      <c r="P97" s="11">
        <v>0.98</v>
      </c>
      <c r="Q97" s="11">
        <v>0.03</v>
      </c>
      <c r="R97" s="11">
        <v>0.03</v>
      </c>
      <c r="S97" s="11">
        <v>0</v>
      </c>
      <c r="T97" s="11">
        <v>0</v>
      </c>
      <c r="U97" s="11">
        <v>90.8</v>
      </c>
      <c r="V97" s="11">
        <v>90.8</v>
      </c>
      <c r="W97" s="11">
        <v>67.5</v>
      </c>
      <c r="X97" s="11">
        <v>67.5</v>
      </c>
      <c r="Y97" s="11">
        <v>30.8</v>
      </c>
      <c r="Z97" s="11">
        <v>30.8</v>
      </c>
      <c r="AA97" s="11">
        <v>0.37</v>
      </c>
      <c r="AB97" s="11">
        <v>0.37</v>
      </c>
      <c r="AC97" s="38"/>
      <c r="AD97" s="38"/>
    </row>
    <row r="98" spans="1:30" s="12" customFormat="1" ht="9" x14ac:dyDescent="0.15">
      <c r="A98" s="10"/>
      <c r="B98" s="9" t="s">
        <v>21</v>
      </c>
      <c r="C98" s="10">
        <v>10</v>
      </c>
      <c r="D98" s="10">
        <v>10</v>
      </c>
      <c r="E98" s="11">
        <v>0.08</v>
      </c>
      <c r="F98" s="11">
        <v>0.08</v>
      </c>
      <c r="G98" s="11">
        <v>7.25</v>
      </c>
      <c r="H98" s="11">
        <v>7.25</v>
      </c>
      <c r="I98" s="11">
        <v>0.13</v>
      </c>
      <c r="J98" s="11">
        <v>0.13</v>
      </c>
      <c r="K98" s="11">
        <v>66.099999999999994</v>
      </c>
      <c r="L98" s="11">
        <v>66.099999999999994</v>
      </c>
      <c r="M98" s="11">
        <v>0.01</v>
      </c>
      <c r="N98" s="11">
        <v>0.01</v>
      </c>
      <c r="O98" s="11">
        <v>0</v>
      </c>
      <c r="P98" s="11">
        <v>0</v>
      </c>
      <c r="Q98" s="11">
        <v>0.04</v>
      </c>
      <c r="R98" s="11">
        <v>0.04</v>
      </c>
      <c r="S98" s="11">
        <v>0.1</v>
      </c>
      <c r="T98" s="11">
        <v>0.1</v>
      </c>
      <c r="U98" s="11">
        <v>2.4</v>
      </c>
      <c r="V98" s="11">
        <v>2.4</v>
      </c>
      <c r="W98" s="11">
        <v>0.01</v>
      </c>
      <c r="X98" s="11">
        <v>0.01</v>
      </c>
      <c r="Y98" s="11">
        <v>0.04</v>
      </c>
      <c r="Z98" s="11">
        <v>0.04</v>
      </c>
      <c r="AA98" s="11">
        <v>0.02</v>
      </c>
      <c r="AB98" s="11">
        <v>0.02</v>
      </c>
      <c r="AC98" s="38"/>
      <c r="AD98" s="38"/>
    </row>
    <row r="99" spans="1:30" s="12" customFormat="1" ht="9" x14ac:dyDescent="0.15">
      <c r="A99" s="10"/>
      <c r="B99" s="9" t="s">
        <v>34</v>
      </c>
      <c r="C99" s="10">
        <v>45</v>
      </c>
      <c r="D99" s="10">
        <v>60</v>
      </c>
      <c r="E99" s="11">
        <v>2.5099999999999998</v>
      </c>
      <c r="F99" s="11">
        <v>3.34</v>
      </c>
      <c r="G99" s="11">
        <v>0.78</v>
      </c>
      <c r="H99" s="11">
        <v>1.04</v>
      </c>
      <c r="I99" s="11">
        <v>16.559999999999999</v>
      </c>
      <c r="J99" s="11">
        <v>22.08</v>
      </c>
      <c r="K99" s="11">
        <v>82.5</v>
      </c>
      <c r="L99" s="11">
        <v>110</v>
      </c>
      <c r="M99" s="11">
        <v>0.05</v>
      </c>
      <c r="N99" s="11">
        <v>7.0000000000000007E-2</v>
      </c>
      <c r="O99" s="11">
        <v>0</v>
      </c>
      <c r="P99" s="11">
        <v>0</v>
      </c>
      <c r="Q99" s="11">
        <v>0</v>
      </c>
      <c r="R99" s="11">
        <v>0</v>
      </c>
      <c r="S99" s="11">
        <v>0.05</v>
      </c>
      <c r="T99" s="11">
        <v>7.0000000000000007E-2</v>
      </c>
      <c r="U99" s="11">
        <v>14.85</v>
      </c>
      <c r="V99" s="11">
        <v>19.8</v>
      </c>
      <c r="W99" s="11">
        <v>29.17</v>
      </c>
      <c r="X99" s="11">
        <v>38.9</v>
      </c>
      <c r="Y99" s="11">
        <v>26.1</v>
      </c>
      <c r="Z99" s="11">
        <v>34.799999999999997</v>
      </c>
      <c r="AA99" s="11">
        <v>2</v>
      </c>
      <c r="AB99" s="11">
        <v>2.67</v>
      </c>
      <c r="AC99" s="38"/>
      <c r="AD99" s="38"/>
    </row>
    <row r="100" spans="1:30" s="17" customFormat="1" ht="9" x14ac:dyDescent="0.15">
      <c r="A100" s="15"/>
      <c r="B100" s="14" t="s">
        <v>14</v>
      </c>
      <c r="C100" s="15"/>
      <c r="D100" s="15"/>
      <c r="E100" s="16">
        <f>E96+E97+E99+E98</f>
        <v>19.949999999999996</v>
      </c>
      <c r="F100" s="16">
        <f t="shared" ref="F100:V100" si="9">F96+F97+F99+F98</f>
        <v>24.999999999999996</v>
      </c>
      <c r="G100" s="16">
        <f t="shared" si="9"/>
        <v>23.51</v>
      </c>
      <c r="H100" s="16">
        <f t="shared" si="9"/>
        <v>27.259999999999998</v>
      </c>
      <c r="I100" s="16">
        <f t="shared" si="9"/>
        <v>79.34</v>
      </c>
      <c r="J100" s="16">
        <f t="shared" si="9"/>
        <v>98.47999999999999</v>
      </c>
      <c r="K100" s="16">
        <f t="shared" si="9"/>
        <v>581.1</v>
      </c>
      <c r="L100" s="16">
        <f t="shared" si="9"/>
        <v>690.43</v>
      </c>
      <c r="M100" s="16">
        <f t="shared" si="9"/>
        <v>0.26</v>
      </c>
      <c r="N100" s="16">
        <f t="shared" si="9"/>
        <v>0.33</v>
      </c>
      <c r="O100" s="16">
        <f t="shared" si="9"/>
        <v>15.200000000000001</v>
      </c>
      <c r="P100" s="16">
        <f t="shared" si="9"/>
        <v>19.940000000000001</v>
      </c>
      <c r="Q100" s="16">
        <f t="shared" si="9"/>
        <v>0.19</v>
      </c>
      <c r="R100" s="16">
        <f t="shared" si="9"/>
        <v>0.23</v>
      </c>
      <c r="S100" s="16">
        <f t="shared" si="9"/>
        <v>2.56</v>
      </c>
      <c r="T100" s="16">
        <f t="shared" si="9"/>
        <v>3.38</v>
      </c>
      <c r="U100" s="16">
        <f t="shared" si="9"/>
        <v>278</v>
      </c>
      <c r="V100" s="16">
        <f t="shared" si="9"/>
        <v>339.59999999999997</v>
      </c>
      <c r="W100" s="16">
        <f t="shared" ref="W100:AB100" si="10">W96+W97+W99+W98</f>
        <v>411</v>
      </c>
      <c r="X100" s="16">
        <f t="shared" si="10"/>
        <v>525.5</v>
      </c>
      <c r="Y100" s="16">
        <f t="shared" si="10"/>
        <v>61.5</v>
      </c>
      <c r="Z100" s="16">
        <f t="shared" si="10"/>
        <v>71.720000000000013</v>
      </c>
      <c r="AA100" s="16">
        <f t="shared" si="10"/>
        <v>3.18</v>
      </c>
      <c r="AB100" s="16">
        <f t="shared" si="10"/>
        <v>4.1099999999999994</v>
      </c>
      <c r="AC100" s="39"/>
      <c r="AD100" s="39"/>
    </row>
    <row r="101" spans="1:30" s="3" customFormat="1" ht="12" x14ac:dyDescent="0.2">
      <c r="A101" s="5"/>
      <c r="B101" s="6"/>
      <c r="C101" s="5"/>
      <c r="D101" s="5"/>
      <c r="E101" s="5"/>
      <c r="F101" s="5"/>
      <c r="G101" s="5"/>
      <c r="H101" s="5"/>
      <c r="AC101" s="41"/>
      <c r="AD101" s="41"/>
    </row>
    <row r="102" spans="1:30" s="3" customFormat="1" ht="12" x14ac:dyDescent="0.2">
      <c r="C102" s="49" t="s">
        <v>16</v>
      </c>
      <c r="D102" s="4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41"/>
      <c r="AD102" s="41"/>
    </row>
    <row r="103" spans="1:30" s="7" customFormat="1" ht="11.25" x14ac:dyDescent="0.15">
      <c r="A103" s="44" t="s">
        <v>12</v>
      </c>
      <c r="B103" s="45" t="s">
        <v>4</v>
      </c>
      <c r="C103" s="48" t="s">
        <v>11</v>
      </c>
      <c r="D103" s="48"/>
      <c r="E103" s="48" t="s">
        <v>5</v>
      </c>
      <c r="F103" s="48"/>
      <c r="G103" s="48" t="s">
        <v>6</v>
      </c>
      <c r="H103" s="48"/>
      <c r="I103" s="48" t="s">
        <v>7</v>
      </c>
      <c r="J103" s="48"/>
      <c r="K103" s="48" t="s">
        <v>8</v>
      </c>
      <c r="L103" s="48"/>
      <c r="M103" s="48" t="s">
        <v>9</v>
      </c>
      <c r="N103" s="48"/>
      <c r="O103" s="48"/>
      <c r="P103" s="48"/>
      <c r="Q103" s="48" t="s">
        <v>9</v>
      </c>
      <c r="R103" s="48"/>
      <c r="S103" s="48"/>
      <c r="T103" s="48"/>
      <c r="U103" s="48" t="s">
        <v>10</v>
      </c>
      <c r="V103" s="48"/>
      <c r="W103" s="48"/>
      <c r="X103" s="48"/>
      <c r="Y103" s="48"/>
      <c r="Z103" s="48"/>
      <c r="AA103" s="48"/>
      <c r="AB103" s="48"/>
      <c r="AC103" s="36"/>
      <c r="AD103" s="36"/>
    </row>
    <row r="104" spans="1:30" s="2" customFormat="1" ht="12" customHeight="1" x14ac:dyDescent="0.2">
      <c r="A104" s="44"/>
      <c r="B104" s="46"/>
      <c r="C104" s="50" t="s">
        <v>43</v>
      </c>
      <c r="D104" s="50" t="s">
        <v>44</v>
      </c>
      <c r="E104" s="50" t="s">
        <v>43</v>
      </c>
      <c r="F104" s="50" t="s">
        <v>44</v>
      </c>
      <c r="G104" s="50" t="s">
        <v>43</v>
      </c>
      <c r="H104" s="50" t="s">
        <v>44</v>
      </c>
      <c r="I104" s="50" t="s">
        <v>43</v>
      </c>
      <c r="J104" s="50" t="s">
        <v>44</v>
      </c>
      <c r="K104" s="50" t="s">
        <v>43</v>
      </c>
      <c r="L104" s="50" t="s">
        <v>44</v>
      </c>
      <c r="M104" s="50" t="s">
        <v>45</v>
      </c>
      <c r="N104" s="50" t="s">
        <v>46</v>
      </c>
      <c r="O104" s="50" t="s">
        <v>47</v>
      </c>
      <c r="P104" s="50" t="s">
        <v>48</v>
      </c>
      <c r="Q104" s="50" t="s">
        <v>49</v>
      </c>
      <c r="R104" s="50" t="s">
        <v>50</v>
      </c>
      <c r="S104" s="50" t="s">
        <v>51</v>
      </c>
      <c r="T104" s="50" t="s">
        <v>52</v>
      </c>
      <c r="U104" s="50" t="s">
        <v>53</v>
      </c>
      <c r="V104" s="50" t="s">
        <v>54</v>
      </c>
      <c r="W104" s="50" t="s">
        <v>55</v>
      </c>
      <c r="X104" s="50" t="s">
        <v>56</v>
      </c>
      <c r="Y104" s="50" t="s">
        <v>57</v>
      </c>
      <c r="Z104" s="50" t="s">
        <v>58</v>
      </c>
      <c r="AA104" s="50" t="s">
        <v>59</v>
      </c>
      <c r="AB104" s="50" t="s">
        <v>60</v>
      </c>
      <c r="AC104" s="35"/>
      <c r="AD104" s="35"/>
    </row>
    <row r="105" spans="1:30" s="4" customFormat="1" ht="12" customHeight="1" x14ac:dyDescent="0.2">
      <c r="A105" s="44"/>
      <c r="B105" s="46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37"/>
      <c r="AD105" s="37"/>
    </row>
    <row r="106" spans="1:30" s="2" customFormat="1" ht="12" x14ac:dyDescent="0.2">
      <c r="A106" s="44"/>
      <c r="B106" s="46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35"/>
      <c r="AD106" s="35"/>
    </row>
    <row r="107" spans="1:30" s="2" customFormat="1" ht="3.75" customHeight="1" x14ac:dyDescent="0.2">
      <c r="A107" s="44"/>
      <c r="B107" s="47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35"/>
      <c r="AD107" s="35"/>
    </row>
    <row r="108" spans="1:30" ht="29.25" customHeight="1" x14ac:dyDescent="0.25">
      <c r="A108" s="10">
        <v>21</v>
      </c>
      <c r="B108" s="9" t="s">
        <v>113</v>
      </c>
      <c r="C108" s="10">
        <v>60</v>
      </c>
      <c r="D108" s="10">
        <v>100</v>
      </c>
      <c r="E108" s="11">
        <v>1.02</v>
      </c>
      <c r="F108" s="11">
        <v>1.7</v>
      </c>
      <c r="G108" s="11">
        <v>1.8</v>
      </c>
      <c r="H108" s="11">
        <v>3</v>
      </c>
      <c r="I108" s="11">
        <v>21.36</v>
      </c>
      <c r="J108" s="11">
        <v>35.6</v>
      </c>
      <c r="K108" s="11">
        <v>35.28</v>
      </c>
      <c r="L108" s="11">
        <v>58.8</v>
      </c>
      <c r="M108" s="11">
        <v>0.08</v>
      </c>
      <c r="N108" s="11">
        <v>0.13</v>
      </c>
      <c r="O108" s="11">
        <v>7.84</v>
      </c>
      <c r="P108" s="11">
        <v>13.07</v>
      </c>
      <c r="Q108" s="11">
        <v>0.19</v>
      </c>
      <c r="R108" s="11">
        <v>0.32</v>
      </c>
      <c r="S108" s="11">
        <v>0.18</v>
      </c>
      <c r="T108" s="11">
        <v>0.3</v>
      </c>
      <c r="U108" s="11">
        <v>85.59</v>
      </c>
      <c r="V108" s="11">
        <v>142.65</v>
      </c>
      <c r="W108" s="11">
        <v>36.22</v>
      </c>
      <c r="X108" s="11">
        <v>60.37</v>
      </c>
      <c r="Y108" s="11">
        <v>0</v>
      </c>
      <c r="Z108" s="11">
        <v>0</v>
      </c>
      <c r="AA108" s="11">
        <v>0.59</v>
      </c>
      <c r="AB108" s="11">
        <v>0.98</v>
      </c>
    </row>
    <row r="109" spans="1:30" ht="31.5" customHeight="1" x14ac:dyDescent="0.25">
      <c r="A109" s="10">
        <v>133</v>
      </c>
      <c r="B109" s="9" t="s">
        <v>82</v>
      </c>
      <c r="C109" s="10">
        <v>200</v>
      </c>
      <c r="D109" s="10">
        <v>250</v>
      </c>
      <c r="E109" s="11">
        <v>3.6</v>
      </c>
      <c r="F109" s="11">
        <v>4.5</v>
      </c>
      <c r="G109" s="11">
        <v>8.5</v>
      </c>
      <c r="H109" s="11">
        <v>10.63</v>
      </c>
      <c r="I109" s="11">
        <v>28</v>
      </c>
      <c r="J109" s="11">
        <v>35</v>
      </c>
      <c r="K109" s="11">
        <v>150</v>
      </c>
      <c r="L109" s="11">
        <v>187.5</v>
      </c>
      <c r="M109" s="11">
        <v>0.03</v>
      </c>
      <c r="N109" s="11">
        <v>0.04</v>
      </c>
      <c r="O109" s="11">
        <v>10.96</v>
      </c>
      <c r="P109" s="11">
        <v>13.7</v>
      </c>
      <c r="Q109" s="11">
        <v>0.02</v>
      </c>
      <c r="R109" s="11">
        <v>0.03</v>
      </c>
      <c r="S109" s="11">
        <v>0.2</v>
      </c>
      <c r="T109" s="11">
        <v>0.21</v>
      </c>
      <c r="U109" s="11">
        <v>34.67</v>
      </c>
      <c r="V109" s="11">
        <v>43.33</v>
      </c>
      <c r="W109" s="11">
        <v>32.18</v>
      </c>
      <c r="X109" s="11">
        <v>40.229999999999997</v>
      </c>
      <c r="Y109" s="11">
        <v>9.9600000000000009</v>
      </c>
      <c r="Z109" s="11">
        <v>12.45</v>
      </c>
      <c r="AA109" s="11">
        <v>0.4</v>
      </c>
      <c r="AB109" s="11">
        <v>0.5</v>
      </c>
    </row>
    <row r="110" spans="1:30" x14ac:dyDescent="0.25">
      <c r="A110" s="10">
        <v>463</v>
      </c>
      <c r="B110" s="9" t="s">
        <v>119</v>
      </c>
      <c r="C110" s="10">
        <v>150</v>
      </c>
      <c r="D110" s="10">
        <v>180</v>
      </c>
      <c r="E110" s="11">
        <v>11.4</v>
      </c>
      <c r="F110" s="11">
        <v>13.68</v>
      </c>
      <c r="G110" s="11">
        <v>10.8</v>
      </c>
      <c r="H110" s="11">
        <v>12.96</v>
      </c>
      <c r="I110" s="11">
        <v>31.25</v>
      </c>
      <c r="J110" s="11">
        <v>37.5</v>
      </c>
      <c r="K110" s="11">
        <v>335.5</v>
      </c>
      <c r="L110" s="11">
        <v>402.6</v>
      </c>
      <c r="M110" s="11">
        <v>0.09</v>
      </c>
      <c r="N110" s="11">
        <v>0.11</v>
      </c>
      <c r="O110" s="11">
        <v>0</v>
      </c>
      <c r="P110" s="11">
        <v>0</v>
      </c>
      <c r="Q110" s="11">
        <v>0</v>
      </c>
      <c r="R110" s="11">
        <v>0</v>
      </c>
      <c r="S110" s="11">
        <v>1.05</v>
      </c>
      <c r="T110" s="11">
        <v>1.26</v>
      </c>
      <c r="U110" s="11">
        <v>18.559999999999999</v>
      </c>
      <c r="V110" s="11">
        <v>22.27</v>
      </c>
      <c r="W110" s="11">
        <v>93.8</v>
      </c>
      <c r="X110" s="11">
        <v>112.56</v>
      </c>
      <c r="Y110" s="11">
        <v>26.03</v>
      </c>
      <c r="Z110" s="11">
        <v>32.53</v>
      </c>
      <c r="AA110" s="11">
        <v>0.11</v>
      </c>
      <c r="AB110" s="11">
        <v>0.13</v>
      </c>
    </row>
    <row r="111" spans="1:30" ht="21" customHeight="1" x14ac:dyDescent="0.25">
      <c r="A111" s="10">
        <v>401</v>
      </c>
      <c r="B111" s="18" t="s">
        <v>83</v>
      </c>
      <c r="C111" s="10" t="s">
        <v>38</v>
      </c>
      <c r="D111" s="10" t="s">
        <v>24</v>
      </c>
      <c r="E111" s="11">
        <v>3.25</v>
      </c>
      <c r="F111" s="11">
        <v>4.88</v>
      </c>
      <c r="G111" s="11">
        <v>1.52</v>
      </c>
      <c r="H111" s="11">
        <v>2.29</v>
      </c>
      <c r="I111" s="11">
        <v>0.93</v>
      </c>
      <c r="J111" s="11">
        <v>1.4</v>
      </c>
      <c r="K111" s="11">
        <v>30.8</v>
      </c>
      <c r="L111" s="11">
        <v>46.2</v>
      </c>
      <c r="M111" s="11">
        <v>0.04</v>
      </c>
      <c r="N111" s="11">
        <v>0.06</v>
      </c>
      <c r="O111" s="11">
        <v>0.61</v>
      </c>
      <c r="P111" s="11">
        <v>0.92</v>
      </c>
      <c r="Q111" s="11">
        <v>0</v>
      </c>
      <c r="R111" s="11">
        <v>0</v>
      </c>
      <c r="S111" s="11">
        <v>1.39</v>
      </c>
      <c r="T111" s="11">
        <v>2.11</v>
      </c>
      <c r="U111" s="11">
        <v>86.13</v>
      </c>
      <c r="V111" s="11">
        <v>130.43</v>
      </c>
      <c r="W111" s="11">
        <v>200.31</v>
      </c>
      <c r="X111" s="11">
        <v>303.32</v>
      </c>
      <c r="Y111" s="11">
        <v>12.29</v>
      </c>
      <c r="Z111" s="11">
        <v>18.61</v>
      </c>
      <c r="AA111" s="11">
        <v>0.3</v>
      </c>
      <c r="AB111" s="11">
        <v>0.45</v>
      </c>
    </row>
    <row r="112" spans="1:30" ht="18" customHeight="1" x14ac:dyDescent="0.25">
      <c r="A112" s="10">
        <v>639</v>
      </c>
      <c r="B112" s="25" t="s">
        <v>84</v>
      </c>
      <c r="C112" s="10">
        <v>200</v>
      </c>
      <c r="D112" s="10">
        <v>200</v>
      </c>
      <c r="E112" s="11">
        <v>0.6</v>
      </c>
      <c r="F112" s="11">
        <v>0.6</v>
      </c>
      <c r="G112" s="11">
        <v>0</v>
      </c>
      <c r="H112" s="11">
        <v>0</v>
      </c>
      <c r="I112" s="11">
        <v>31.4</v>
      </c>
      <c r="J112" s="11">
        <v>31.4</v>
      </c>
      <c r="K112" s="11">
        <v>124</v>
      </c>
      <c r="L112" s="11">
        <v>124</v>
      </c>
      <c r="M112" s="11">
        <v>0</v>
      </c>
      <c r="N112" s="11">
        <v>0</v>
      </c>
      <c r="O112" s="11">
        <v>1.6</v>
      </c>
      <c r="P112" s="11">
        <v>1.6</v>
      </c>
      <c r="Q112" s="11">
        <v>0</v>
      </c>
      <c r="R112" s="11">
        <v>0</v>
      </c>
      <c r="S112" s="11">
        <v>0.34</v>
      </c>
      <c r="T112" s="11">
        <v>0.34</v>
      </c>
      <c r="U112" s="11">
        <v>60.57</v>
      </c>
      <c r="V112" s="11">
        <v>60.57</v>
      </c>
      <c r="W112" s="11">
        <v>10</v>
      </c>
      <c r="X112" s="11">
        <v>10</v>
      </c>
      <c r="Y112" s="11">
        <v>4.4800000000000004</v>
      </c>
      <c r="Z112" s="11">
        <v>4.4800000000000004</v>
      </c>
      <c r="AA112" s="11">
        <v>0.17</v>
      </c>
      <c r="AB112" s="11">
        <v>0.17</v>
      </c>
    </row>
    <row r="113" spans="1:30" x14ac:dyDescent="0.25">
      <c r="A113" s="10"/>
      <c r="B113" s="9" t="s">
        <v>33</v>
      </c>
      <c r="C113" s="10">
        <v>45</v>
      </c>
      <c r="D113" s="10">
        <v>70</v>
      </c>
      <c r="E113" s="11">
        <v>0.56000000000000005</v>
      </c>
      <c r="F113" s="11">
        <v>0.86</v>
      </c>
      <c r="G113" s="11">
        <v>0.02</v>
      </c>
      <c r="H113" s="11">
        <v>0.02</v>
      </c>
      <c r="I113" s="11">
        <v>3.45</v>
      </c>
      <c r="J113" s="11">
        <v>5.37</v>
      </c>
      <c r="K113" s="11">
        <v>16.89</v>
      </c>
      <c r="L113" s="11">
        <v>26.27</v>
      </c>
      <c r="M113" s="11">
        <v>0.04</v>
      </c>
      <c r="N113" s="11">
        <v>7.0000000000000007E-2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35.659999999999997</v>
      </c>
      <c r="V113" s="11">
        <v>55.47</v>
      </c>
      <c r="W113" s="11">
        <v>49.67</v>
      </c>
      <c r="X113" s="11">
        <v>77.260000000000005</v>
      </c>
      <c r="Y113" s="11">
        <v>17.05</v>
      </c>
      <c r="Z113" s="11">
        <v>26.52</v>
      </c>
      <c r="AA113" s="11">
        <v>1.1200000000000001</v>
      </c>
      <c r="AB113" s="11">
        <v>1.74</v>
      </c>
    </row>
    <row r="114" spans="1:30" x14ac:dyDescent="0.25">
      <c r="A114" s="10"/>
      <c r="B114" s="9" t="s">
        <v>34</v>
      </c>
      <c r="C114" s="10">
        <v>60</v>
      </c>
      <c r="D114" s="10">
        <v>80</v>
      </c>
      <c r="E114" s="11">
        <v>3.34</v>
      </c>
      <c r="F114" s="11">
        <v>4.45</v>
      </c>
      <c r="G114" s="11">
        <v>1.04</v>
      </c>
      <c r="H114" s="11">
        <v>1.39</v>
      </c>
      <c r="I114" s="11">
        <v>22.08</v>
      </c>
      <c r="J114" s="11">
        <v>29.44</v>
      </c>
      <c r="K114" s="11">
        <v>110</v>
      </c>
      <c r="L114" s="11">
        <v>146.66999999999999</v>
      </c>
      <c r="M114" s="11">
        <v>7.0000000000000007E-2</v>
      </c>
      <c r="N114" s="11">
        <v>0.09</v>
      </c>
      <c r="O114" s="11">
        <v>0</v>
      </c>
      <c r="P114" s="11">
        <v>0</v>
      </c>
      <c r="Q114" s="11">
        <v>0</v>
      </c>
      <c r="R114" s="11">
        <v>0</v>
      </c>
      <c r="S114" s="11">
        <v>0.25</v>
      </c>
      <c r="T114" s="11">
        <v>0.33</v>
      </c>
      <c r="U114" s="11">
        <v>47.52</v>
      </c>
      <c r="V114" s="11">
        <v>63.36</v>
      </c>
      <c r="W114" s="11">
        <v>66.13</v>
      </c>
      <c r="X114" s="11">
        <v>88.17</v>
      </c>
      <c r="Y114" s="11">
        <v>17.399999999999999</v>
      </c>
      <c r="Z114" s="11">
        <v>23.2</v>
      </c>
      <c r="AA114" s="11">
        <v>1.48</v>
      </c>
      <c r="AB114" s="11">
        <v>1.97</v>
      </c>
    </row>
    <row r="115" spans="1:30" x14ac:dyDescent="0.25">
      <c r="A115" s="15"/>
      <c r="B115" s="14" t="s">
        <v>14</v>
      </c>
      <c r="C115" s="15"/>
      <c r="D115" s="15"/>
      <c r="E115" s="16">
        <f>E108+E109+E110+E111+E113+E114+E112</f>
        <v>23.77</v>
      </c>
      <c r="F115" s="16">
        <f t="shared" ref="F115:O115" si="11">F108+F109+F110+F111+F113+F114+F112</f>
        <v>30.669999999999998</v>
      </c>
      <c r="G115" s="16">
        <f t="shared" si="11"/>
        <v>23.68</v>
      </c>
      <c r="H115" s="16">
        <f t="shared" si="11"/>
        <v>30.290000000000003</v>
      </c>
      <c r="I115" s="16">
        <f t="shared" si="11"/>
        <v>138.47</v>
      </c>
      <c r="J115" s="16">
        <f t="shared" si="11"/>
        <v>175.71</v>
      </c>
      <c r="K115" s="16">
        <f t="shared" si="11"/>
        <v>802.46999999999991</v>
      </c>
      <c r="L115" s="16">
        <f t="shared" si="11"/>
        <v>992.04000000000008</v>
      </c>
      <c r="M115" s="16">
        <f t="shared" si="11"/>
        <v>0.35000000000000003</v>
      </c>
      <c r="N115" s="16">
        <f t="shared" si="11"/>
        <v>0.5</v>
      </c>
      <c r="O115" s="16">
        <f t="shared" si="11"/>
        <v>21.01</v>
      </c>
      <c r="P115" s="16">
        <f>P108+P109+P110+P111+P113+P114+P112</f>
        <v>29.290000000000003</v>
      </c>
      <c r="Q115" s="16">
        <f t="shared" ref="Q115:Z115" si="12">Q108+Q109+Q110+Q111+Q113+Q114+Q112</f>
        <v>0.21</v>
      </c>
      <c r="R115" s="16">
        <f t="shared" si="12"/>
        <v>0.35</v>
      </c>
      <c r="S115" s="16">
        <f t="shared" si="12"/>
        <v>3.41</v>
      </c>
      <c r="T115" s="16">
        <f t="shared" si="12"/>
        <v>4.55</v>
      </c>
      <c r="U115" s="16">
        <f t="shared" si="12"/>
        <v>368.7</v>
      </c>
      <c r="V115" s="16">
        <f t="shared" si="12"/>
        <v>518.08000000000015</v>
      </c>
      <c r="W115" s="16">
        <f t="shared" si="12"/>
        <v>488.31</v>
      </c>
      <c r="X115" s="16">
        <f t="shared" si="12"/>
        <v>691.91</v>
      </c>
      <c r="Y115" s="16">
        <f t="shared" si="12"/>
        <v>87.21</v>
      </c>
      <c r="Z115" s="16">
        <f t="shared" si="12"/>
        <v>117.79</v>
      </c>
      <c r="AA115" s="16">
        <f>AA108+AA109+AA110+AA111+AA113+AA114+AA112</f>
        <v>4.17</v>
      </c>
      <c r="AB115" s="16">
        <f>AB108+AB109+AB110+AB111+AB113+AB114+AB112</f>
        <v>5.9399999999999995</v>
      </c>
    </row>
    <row r="116" spans="1:30" ht="8.25" customHeight="1" x14ac:dyDescent="0.25">
      <c r="A116" s="23"/>
      <c r="B116" s="22"/>
      <c r="C116" s="23"/>
      <c r="D116" s="23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30" x14ac:dyDescent="0.25">
      <c r="C117" s="49"/>
      <c r="D117" s="4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30" ht="8.25" customHeight="1" x14ac:dyDescent="0.25"/>
    <row r="119" spans="1:30" s="2" customFormat="1" ht="12.6" customHeight="1" x14ac:dyDescent="0.2">
      <c r="A119" s="49" t="s">
        <v>65</v>
      </c>
      <c r="B119" s="49"/>
      <c r="C119" s="49"/>
      <c r="D119" s="49"/>
      <c r="AC119" s="35"/>
      <c r="AD119" s="35"/>
    </row>
    <row r="120" spans="1:30" s="7" customFormat="1" ht="11.25" x14ac:dyDescent="0.15">
      <c r="A120" s="44" t="s">
        <v>12</v>
      </c>
      <c r="B120" s="45" t="s">
        <v>4</v>
      </c>
      <c r="C120" s="48" t="s">
        <v>11</v>
      </c>
      <c r="D120" s="48"/>
      <c r="E120" s="48" t="s">
        <v>5</v>
      </c>
      <c r="F120" s="48"/>
      <c r="G120" s="48" t="s">
        <v>6</v>
      </c>
      <c r="H120" s="48"/>
      <c r="I120" s="48" t="s">
        <v>7</v>
      </c>
      <c r="J120" s="48"/>
      <c r="K120" s="48" t="s">
        <v>8</v>
      </c>
      <c r="L120" s="48"/>
      <c r="M120" s="48" t="s">
        <v>9</v>
      </c>
      <c r="N120" s="48"/>
      <c r="O120" s="48"/>
      <c r="P120" s="48"/>
      <c r="Q120" s="48" t="s">
        <v>9</v>
      </c>
      <c r="R120" s="48"/>
      <c r="S120" s="48"/>
      <c r="T120" s="48"/>
      <c r="U120" s="48" t="s">
        <v>10</v>
      </c>
      <c r="V120" s="48"/>
      <c r="W120" s="48"/>
      <c r="X120" s="48"/>
      <c r="Y120" s="48"/>
      <c r="Z120" s="48"/>
      <c r="AA120" s="48"/>
      <c r="AB120" s="48"/>
      <c r="AC120" s="36"/>
      <c r="AD120" s="36"/>
    </row>
    <row r="121" spans="1:30" s="2" customFormat="1" ht="12" customHeight="1" x14ac:dyDescent="0.2">
      <c r="A121" s="44"/>
      <c r="B121" s="46"/>
      <c r="C121" s="50" t="s">
        <v>43</v>
      </c>
      <c r="D121" s="50" t="s">
        <v>44</v>
      </c>
      <c r="E121" s="50" t="s">
        <v>43</v>
      </c>
      <c r="F121" s="50" t="s">
        <v>44</v>
      </c>
      <c r="G121" s="50" t="s">
        <v>43</v>
      </c>
      <c r="H121" s="50" t="s">
        <v>44</v>
      </c>
      <c r="I121" s="50" t="s">
        <v>43</v>
      </c>
      <c r="J121" s="50" t="s">
        <v>44</v>
      </c>
      <c r="K121" s="50" t="s">
        <v>43</v>
      </c>
      <c r="L121" s="50" t="s">
        <v>44</v>
      </c>
      <c r="M121" s="50" t="s">
        <v>45</v>
      </c>
      <c r="N121" s="50" t="s">
        <v>46</v>
      </c>
      <c r="O121" s="50" t="s">
        <v>47</v>
      </c>
      <c r="P121" s="50" t="s">
        <v>48</v>
      </c>
      <c r="Q121" s="50" t="s">
        <v>49</v>
      </c>
      <c r="R121" s="50" t="s">
        <v>50</v>
      </c>
      <c r="S121" s="50" t="s">
        <v>51</v>
      </c>
      <c r="T121" s="50" t="s">
        <v>52</v>
      </c>
      <c r="U121" s="50" t="s">
        <v>53</v>
      </c>
      <c r="V121" s="50" t="s">
        <v>54</v>
      </c>
      <c r="W121" s="50" t="s">
        <v>55</v>
      </c>
      <c r="X121" s="50" t="s">
        <v>56</v>
      </c>
      <c r="Y121" s="50" t="s">
        <v>57</v>
      </c>
      <c r="Z121" s="50" t="s">
        <v>58</v>
      </c>
      <c r="AA121" s="50" t="s">
        <v>59</v>
      </c>
      <c r="AB121" s="50" t="s">
        <v>60</v>
      </c>
      <c r="AC121" s="35"/>
      <c r="AD121" s="35"/>
    </row>
    <row r="122" spans="1:30" s="4" customFormat="1" ht="12" customHeight="1" x14ac:dyDescent="0.2">
      <c r="A122" s="44"/>
      <c r="B122" s="46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37"/>
      <c r="AD122" s="37"/>
    </row>
    <row r="123" spans="1:30" s="2" customFormat="1" ht="12" x14ac:dyDescent="0.2">
      <c r="A123" s="44"/>
      <c r="B123" s="46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35"/>
      <c r="AD123" s="35"/>
    </row>
    <row r="124" spans="1:30" s="2" customFormat="1" ht="3.75" customHeight="1" x14ac:dyDescent="0.2">
      <c r="A124" s="44"/>
      <c r="B124" s="47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35"/>
      <c r="AD124" s="35"/>
    </row>
    <row r="125" spans="1:30" s="12" customFormat="1" ht="18" x14ac:dyDescent="0.15">
      <c r="A125" s="8">
        <v>262</v>
      </c>
      <c r="B125" s="9" t="s">
        <v>25</v>
      </c>
      <c r="C125" s="10" t="s">
        <v>26</v>
      </c>
      <c r="D125" s="10" t="s">
        <v>39</v>
      </c>
      <c r="E125" s="11">
        <v>12.66</v>
      </c>
      <c r="F125" s="11">
        <v>16.88</v>
      </c>
      <c r="G125" s="11">
        <v>17.48</v>
      </c>
      <c r="H125" s="11">
        <v>23.31</v>
      </c>
      <c r="I125" s="11">
        <v>40.85</v>
      </c>
      <c r="J125" s="11">
        <v>54.47</v>
      </c>
      <c r="K125" s="11">
        <v>416.47</v>
      </c>
      <c r="L125" s="11">
        <v>542.20000000000005</v>
      </c>
      <c r="M125" s="11">
        <v>0.18</v>
      </c>
      <c r="N125" s="11">
        <v>0.24</v>
      </c>
      <c r="O125" s="11">
        <v>10.68</v>
      </c>
      <c r="P125" s="11">
        <v>14.24</v>
      </c>
      <c r="Q125" s="11">
        <v>0.19</v>
      </c>
      <c r="R125" s="11">
        <v>0.25</v>
      </c>
      <c r="S125" s="11">
        <v>1.94</v>
      </c>
      <c r="T125" s="11">
        <v>2.59</v>
      </c>
      <c r="U125" s="11">
        <v>237.85</v>
      </c>
      <c r="V125" s="11">
        <v>317.13</v>
      </c>
      <c r="W125" s="11">
        <v>313.54000000000002</v>
      </c>
      <c r="X125" s="11">
        <v>418.05</v>
      </c>
      <c r="Y125" s="11">
        <v>25.49</v>
      </c>
      <c r="Z125" s="11">
        <v>33.99</v>
      </c>
      <c r="AA125" s="11">
        <v>0.4</v>
      </c>
      <c r="AB125" s="11">
        <v>0.53</v>
      </c>
      <c r="AC125" s="38"/>
      <c r="AD125" s="38"/>
    </row>
    <row r="126" spans="1:30" s="12" customFormat="1" ht="18" x14ac:dyDescent="0.15">
      <c r="A126" s="8">
        <v>686</v>
      </c>
      <c r="B126" s="9" t="s">
        <v>13</v>
      </c>
      <c r="C126" s="10" t="s">
        <v>15</v>
      </c>
      <c r="D126" s="10" t="s">
        <v>15</v>
      </c>
      <c r="E126" s="11">
        <v>0.3</v>
      </c>
      <c r="F126" s="11">
        <v>0.3</v>
      </c>
      <c r="G126" s="11">
        <v>0</v>
      </c>
      <c r="H126" s="11">
        <v>0</v>
      </c>
      <c r="I126" s="11">
        <v>15.2</v>
      </c>
      <c r="J126" s="11">
        <v>15.2</v>
      </c>
      <c r="K126" s="11">
        <v>60</v>
      </c>
      <c r="L126" s="11">
        <v>60</v>
      </c>
      <c r="M126" s="11">
        <v>0</v>
      </c>
      <c r="N126" s="11">
        <v>0</v>
      </c>
      <c r="O126" s="11">
        <v>4.0599999999999996</v>
      </c>
      <c r="P126" s="11">
        <v>4.0599999999999996</v>
      </c>
      <c r="Q126" s="11">
        <v>0</v>
      </c>
      <c r="R126" s="11">
        <v>0</v>
      </c>
      <c r="S126" s="11">
        <v>0</v>
      </c>
      <c r="T126" s="11">
        <v>0</v>
      </c>
      <c r="U126" s="11">
        <v>15.16</v>
      </c>
      <c r="V126" s="11">
        <v>15.16</v>
      </c>
      <c r="W126" s="11">
        <v>17.14</v>
      </c>
      <c r="X126" s="11">
        <v>17.14</v>
      </c>
      <c r="Y126" s="11">
        <v>5.6</v>
      </c>
      <c r="Z126" s="11">
        <v>5.6</v>
      </c>
      <c r="AA126" s="11">
        <v>0.57999999999999996</v>
      </c>
      <c r="AB126" s="11">
        <v>0.57999999999999996</v>
      </c>
      <c r="AC126" s="38"/>
      <c r="AD126" s="38"/>
    </row>
    <row r="127" spans="1:30" s="12" customFormat="1" ht="9" x14ac:dyDescent="0.15">
      <c r="A127" s="8"/>
      <c r="B127" s="9" t="s">
        <v>34</v>
      </c>
      <c r="C127" s="10">
        <v>45</v>
      </c>
      <c r="D127" s="10">
        <v>60</v>
      </c>
      <c r="E127" s="11">
        <v>2.5099999999999998</v>
      </c>
      <c r="F127" s="11">
        <v>3.34</v>
      </c>
      <c r="G127" s="11">
        <v>0.78</v>
      </c>
      <c r="H127" s="11">
        <v>1.04</v>
      </c>
      <c r="I127" s="11">
        <v>16.559999999999999</v>
      </c>
      <c r="J127" s="11">
        <v>22.08</v>
      </c>
      <c r="K127" s="11">
        <v>82.5</v>
      </c>
      <c r="L127" s="11">
        <v>110</v>
      </c>
      <c r="M127" s="11">
        <v>0.05</v>
      </c>
      <c r="N127" s="11">
        <v>7.0000000000000007E-2</v>
      </c>
      <c r="O127" s="11">
        <v>0</v>
      </c>
      <c r="P127" s="11">
        <v>0</v>
      </c>
      <c r="Q127" s="11">
        <v>0</v>
      </c>
      <c r="R127" s="11">
        <v>0</v>
      </c>
      <c r="S127" s="11">
        <v>0.05</v>
      </c>
      <c r="T127" s="11">
        <v>7.0000000000000007E-2</v>
      </c>
      <c r="U127" s="11">
        <v>14.85</v>
      </c>
      <c r="V127" s="11">
        <v>19.8</v>
      </c>
      <c r="W127" s="11">
        <v>70.010000000000005</v>
      </c>
      <c r="X127" s="11">
        <v>93.35</v>
      </c>
      <c r="Y127" s="11">
        <v>26.1</v>
      </c>
      <c r="Z127" s="11">
        <v>34.799999999999997</v>
      </c>
      <c r="AA127" s="11">
        <v>2</v>
      </c>
      <c r="AB127" s="11">
        <v>2.67</v>
      </c>
      <c r="AC127" s="38"/>
      <c r="AD127" s="38"/>
    </row>
    <row r="128" spans="1:30" s="17" customFormat="1" ht="9" x14ac:dyDescent="0.15">
      <c r="A128" s="13"/>
      <c r="B128" s="14" t="s">
        <v>14</v>
      </c>
      <c r="C128" s="15"/>
      <c r="D128" s="15"/>
      <c r="E128" s="16">
        <f t="shared" ref="E128:AB128" si="13">E125+E126+E127</f>
        <v>15.47</v>
      </c>
      <c r="F128" s="16">
        <f t="shared" si="13"/>
        <v>20.52</v>
      </c>
      <c r="G128" s="16">
        <f t="shared" si="13"/>
        <v>18.260000000000002</v>
      </c>
      <c r="H128" s="16">
        <f t="shared" si="13"/>
        <v>24.349999999999998</v>
      </c>
      <c r="I128" s="16">
        <f t="shared" si="13"/>
        <v>72.61</v>
      </c>
      <c r="J128" s="16">
        <f t="shared" si="13"/>
        <v>91.75</v>
      </c>
      <c r="K128" s="16">
        <f t="shared" si="13"/>
        <v>558.97</v>
      </c>
      <c r="L128" s="16">
        <f t="shared" si="13"/>
        <v>712.2</v>
      </c>
      <c r="M128" s="16">
        <f t="shared" si="13"/>
        <v>0.22999999999999998</v>
      </c>
      <c r="N128" s="16">
        <f>N125+N126+N127</f>
        <v>0.31</v>
      </c>
      <c r="O128" s="16">
        <f t="shared" si="13"/>
        <v>14.739999999999998</v>
      </c>
      <c r="P128" s="16">
        <f t="shared" si="13"/>
        <v>18.3</v>
      </c>
      <c r="Q128" s="16">
        <f t="shared" si="13"/>
        <v>0.19</v>
      </c>
      <c r="R128" s="16">
        <f t="shared" si="13"/>
        <v>0.25</v>
      </c>
      <c r="S128" s="16">
        <f t="shared" si="13"/>
        <v>1.99</v>
      </c>
      <c r="T128" s="16">
        <f t="shared" si="13"/>
        <v>2.6599999999999997</v>
      </c>
      <c r="U128" s="16">
        <f t="shared" si="13"/>
        <v>267.86</v>
      </c>
      <c r="V128" s="16">
        <f t="shared" si="13"/>
        <v>352.09000000000003</v>
      </c>
      <c r="W128" s="16">
        <f>W125+W126+W127</f>
        <v>400.69</v>
      </c>
      <c r="X128" s="16">
        <f t="shared" si="13"/>
        <v>528.54</v>
      </c>
      <c r="Y128" s="16">
        <f t="shared" si="13"/>
        <v>57.19</v>
      </c>
      <c r="Z128" s="16">
        <f t="shared" si="13"/>
        <v>74.39</v>
      </c>
      <c r="AA128" s="16">
        <f t="shared" si="13"/>
        <v>2.98</v>
      </c>
      <c r="AB128" s="16">
        <f t="shared" si="13"/>
        <v>3.78</v>
      </c>
      <c r="AC128" s="39"/>
      <c r="AD128" s="39"/>
    </row>
    <row r="129" spans="1:30" s="3" customFormat="1" ht="7.5" customHeight="1" x14ac:dyDescent="0.2"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41"/>
      <c r="AD129" s="41"/>
    </row>
    <row r="130" spans="1:30" s="3" customFormat="1" ht="12" x14ac:dyDescent="0.2">
      <c r="C130" s="49" t="s">
        <v>16</v>
      </c>
      <c r="D130" s="4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41"/>
      <c r="AD130" s="41"/>
    </row>
    <row r="131" spans="1:30" s="7" customFormat="1" ht="11.25" x14ac:dyDescent="0.15">
      <c r="A131" s="44" t="s">
        <v>12</v>
      </c>
      <c r="B131" s="45" t="s">
        <v>4</v>
      </c>
      <c r="C131" s="48" t="s">
        <v>11</v>
      </c>
      <c r="D131" s="48"/>
      <c r="E131" s="48" t="s">
        <v>5</v>
      </c>
      <c r="F131" s="48"/>
      <c r="G131" s="48" t="s">
        <v>6</v>
      </c>
      <c r="H131" s="48"/>
      <c r="I131" s="48" t="s">
        <v>7</v>
      </c>
      <c r="J131" s="48"/>
      <c r="K131" s="48" t="s">
        <v>8</v>
      </c>
      <c r="L131" s="48"/>
      <c r="M131" s="48" t="s">
        <v>9</v>
      </c>
      <c r="N131" s="48"/>
      <c r="O131" s="48"/>
      <c r="P131" s="48"/>
      <c r="Q131" s="48" t="s">
        <v>9</v>
      </c>
      <c r="R131" s="48"/>
      <c r="S131" s="48"/>
      <c r="T131" s="48"/>
      <c r="U131" s="48" t="s">
        <v>10</v>
      </c>
      <c r="V131" s="48"/>
      <c r="W131" s="48"/>
      <c r="X131" s="48"/>
      <c r="Y131" s="48"/>
      <c r="Z131" s="48"/>
      <c r="AA131" s="48"/>
      <c r="AB131" s="48"/>
      <c r="AC131" s="36"/>
      <c r="AD131" s="36"/>
    </row>
    <row r="132" spans="1:30" s="2" customFormat="1" ht="12" customHeight="1" x14ac:dyDescent="0.2">
      <c r="A132" s="44"/>
      <c r="B132" s="46"/>
      <c r="C132" s="50" t="s">
        <v>43</v>
      </c>
      <c r="D132" s="50" t="s">
        <v>44</v>
      </c>
      <c r="E132" s="50" t="s">
        <v>43</v>
      </c>
      <c r="F132" s="50" t="s">
        <v>44</v>
      </c>
      <c r="G132" s="50" t="s">
        <v>43</v>
      </c>
      <c r="H132" s="50" t="s">
        <v>44</v>
      </c>
      <c r="I132" s="50" t="s">
        <v>43</v>
      </c>
      <c r="J132" s="50" t="s">
        <v>44</v>
      </c>
      <c r="K132" s="50" t="s">
        <v>43</v>
      </c>
      <c r="L132" s="50" t="s">
        <v>44</v>
      </c>
      <c r="M132" s="50" t="s">
        <v>45</v>
      </c>
      <c r="N132" s="50" t="s">
        <v>46</v>
      </c>
      <c r="O132" s="50" t="s">
        <v>47</v>
      </c>
      <c r="P132" s="50" t="s">
        <v>48</v>
      </c>
      <c r="Q132" s="50" t="s">
        <v>49</v>
      </c>
      <c r="R132" s="50" t="s">
        <v>50</v>
      </c>
      <c r="S132" s="50" t="s">
        <v>51</v>
      </c>
      <c r="T132" s="50" t="s">
        <v>52</v>
      </c>
      <c r="U132" s="50" t="s">
        <v>53</v>
      </c>
      <c r="V132" s="50" t="s">
        <v>54</v>
      </c>
      <c r="W132" s="50" t="s">
        <v>55</v>
      </c>
      <c r="X132" s="50" t="s">
        <v>56</v>
      </c>
      <c r="Y132" s="50" t="s">
        <v>57</v>
      </c>
      <c r="Z132" s="50" t="s">
        <v>58</v>
      </c>
      <c r="AA132" s="50" t="s">
        <v>59</v>
      </c>
      <c r="AB132" s="50" t="s">
        <v>60</v>
      </c>
      <c r="AC132" s="35"/>
      <c r="AD132" s="35"/>
    </row>
    <row r="133" spans="1:30" s="4" customFormat="1" ht="12" customHeight="1" x14ac:dyDescent="0.2">
      <c r="A133" s="44"/>
      <c r="B133" s="46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37"/>
      <c r="AD133" s="37"/>
    </row>
    <row r="134" spans="1:30" s="2" customFormat="1" ht="12" x14ac:dyDescent="0.2">
      <c r="A134" s="44"/>
      <c r="B134" s="46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35"/>
      <c r="AD134" s="35"/>
    </row>
    <row r="135" spans="1:30" s="2" customFormat="1" ht="3.75" customHeight="1" x14ac:dyDescent="0.2">
      <c r="A135" s="44"/>
      <c r="B135" s="47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35"/>
      <c r="AD135" s="35"/>
    </row>
    <row r="136" spans="1:30" ht="27.75" customHeight="1" x14ac:dyDescent="0.25">
      <c r="A136" s="8">
        <v>135</v>
      </c>
      <c r="B136" s="9" t="s">
        <v>86</v>
      </c>
      <c r="C136" s="10" t="s">
        <v>27</v>
      </c>
      <c r="D136" s="10" t="s">
        <v>28</v>
      </c>
      <c r="E136" s="11">
        <v>5.6</v>
      </c>
      <c r="F136" s="11">
        <v>7</v>
      </c>
      <c r="G136" s="11">
        <v>6.7</v>
      </c>
      <c r="H136" s="11">
        <v>8.3000000000000007</v>
      </c>
      <c r="I136" s="11">
        <v>14.8</v>
      </c>
      <c r="J136" s="11">
        <v>18.5</v>
      </c>
      <c r="K136" s="11">
        <v>138</v>
      </c>
      <c r="L136" s="11">
        <v>172.5</v>
      </c>
      <c r="M136" s="11">
        <v>0.02</v>
      </c>
      <c r="N136" s="11">
        <v>0.02</v>
      </c>
      <c r="O136" s="11">
        <v>7.24</v>
      </c>
      <c r="P136" s="11">
        <v>9.0500000000000007</v>
      </c>
      <c r="Q136" s="11">
        <v>0.1</v>
      </c>
      <c r="R136" s="11">
        <v>0.13</v>
      </c>
      <c r="S136" s="11">
        <v>0.7</v>
      </c>
      <c r="T136" s="11">
        <v>0.88</v>
      </c>
      <c r="U136" s="11">
        <v>57.7</v>
      </c>
      <c r="V136" s="11">
        <v>72.13</v>
      </c>
      <c r="W136" s="11">
        <v>52.48</v>
      </c>
      <c r="X136" s="11">
        <v>65.599999999999994</v>
      </c>
      <c r="Y136" s="11">
        <v>11.16</v>
      </c>
      <c r="Z136" s="11">
        <v>13.95</v>
      </c>
      <c r="AA136" s="11">
        <v>0.47</v>
      </c>
      <c r="AB136" s="11">
        <v>0.59</v>
      </c>
    </row>
    <row r="137" spans="1:30" x14ac:dyDescent="0.25">
      <c r="A137" s="8">
        <v>520</v>
      </c>
      <c r="B137" s="9" t="s">
        <v>85</v>
      </c>
      <c r="C137" s="10">
        <v>150</v>
      </c>
      <c r="D137" s="10">
        <v>180</v>
      </c>
      <c r="E137" s="11">
        <v>5.4</v>
      </c>
      <c r="F137" s="11">
        <v>6.48</v>
      </c>
      <c r="G137" s="11">
        <v>12.9</v>
      </c>
      <c r="H137" s="11">
        <v>15.48</v>
      </c>
      <c r="I137" s="11">
        <v>24.3</v>
      </c>
      <c r="J137" s="11">
        <v>29.16</v>
      </c>
      <c r="K137" s="11">
        <v>169</v>
      </c>
      <c r="L137" s="11">
        <v>202.8</v>
      </c>
      <c r="M137" s="11">
        <v>0.11</v>
      </c>
      <c r="N137" s="11">
        <v>0.13</v>
      </c>
      <c r="O137" s="11">
        <v>3.8</v>
      </c>
      <c r="P137" s="11">
        <v>4.5599999999999996</v>
      </c>
      <c r="Q137" s="11">
        <v>0.03</v>
      </c>
      <c r="R137" s="11">
        <v>0.04</v>
      </c>
      <c r="S137" s="11">
        <v>0.53</v>
      </c>
      <c r="T137" s="11">
        <v>0.64</v>
      </c>
      <c r="U137" s="11">
        <v>68.040000000000006</v>
      </c>
      <c r="V137" s="11">
        <v>81.650000000000006</v>
      </c>
      <c r="W137" s="11">
        <v>138.47</v>
      </c>
      <c r="X137" s="11">
        <v>166.16</v>
      </c>
      <c r="Y137" s="11">
        <v>24.79</v>
      </c>
      <c r="Z137" s="11">
        <v>29.74</v>
      </c>
      <c r="AA137" s="11">
        <v>0.63</v>
      </c>
      <c r="AB137" s="11">
        <v>0.76</v>
      </c>
    </row>
    <row r="138" spans="1:30" ht="18" customHeight="1" x14ac:dyDescent="0.25">
      <c r="A138" s="26">
        <v>588</v>
      </c>
      <c r="B138" s="25" t="s">
        <v>117</v>
      </c>
      <c r="C138" s="10">
        <v>200</v>
      </c>
      <c r="D138" s="10">
        <v>200</v>
      </c>
      <c r="E138" s="11">
        <v>0.2</v>
      </c>
      <c r="F138" s="11">
        <v>0.2</v>
      </c>
      <c r="G138" s="11">
        <v>0</v>
      </c>
      <c r="H138" s="11">
        <v>0</v>
      </c>
      <c r="I138" s="11">
        <v>35.799999999999997</v>
      </c>
      <c r="J138" s="11">
        <v>35.799999999999997</v>
      </c>
      <c r="K138" s="11">
        <v>142</v>
      </c>
      <c r="L138" s="11">
        <v>142</v>
      </c>
      <c r="M138" s="11">
        <v>0.01</v>
      </c>
      <c r="N138" s="11">
        <v>0.01</v>
      </c>
      <c r="O138" s="11">
        <v>3.2</v>
      </c>
      <c r="P138" s="11">
        <v>3.2</v>
      </c>
      <c r="Q138" s="11">
        <v>0</v>
      </c>
      <c r="R138" s="11">
        <v>0</v>
      </c>
      <c r="S138" s="11">
        <v>0</v>
      </c>
      <c r="T138" s="11">
        <v>0</v>
      </c>
      <c r="U138" s="11">
        <v>34.130000000000003</v>
      </c>
      <c r="V138" s="11">
        <v>34.130000000000003</v>
      </c>
      <c r="W138" s="11">
        <v>3.64</v>
      </c>
      <c r="X138" s="11">
        <v>3.64</v>
      </c>
      <c r="Y138" s="11">
        <v>2.0699999999999998</v>
      </c>
      <c r="Z138" s="11">
        <v>2.0699999999999998</v>
      </c>
      <c r="AA138" s="11">
        <v>0.27</v>
      </c>
      <c r="AB138" s="11">
        <v>0.27</v>
      </c>
    </row>
    <row r="139" spans="1:30" x14ac:dyDescent="0.25">
      <c r="A139" s="8"/>
      <c r="B139" s="9" t="s">
        <v>33</v>
      </c>
      <c r="C139" s="10">
        <v>45</v>
      </c>
      <c r="D139" s="10">
        <v>70</v>
      </c>
      <c r="E139" s="11">
        <v>0.56000000000000005</v>
      </c>
      <c r="F139" s="11">
        <v>0.86</v>
      </c>
      <c r="G139" s="11">
        <v>0.02</v>
      </c>
      <c r="H139" s="11">
        <v>0.02</v>
      </c>
      <c r="I139" s="11">
        <v>3.45</v>
      </c>
      <c r="J139" s="11">
        <v>5.37</v>
      </c>
      <c r="K139" s="11">
        <v>16.89</v>
      </c>
      <c r="L139" s="11">
        <v>26.27</v>
      </c>
      <c r="M139" s="11">
        <v>0.04</v>
      </c>
      <c r="N139" s="11">
        <v>7.0000000000000007E-2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35.659999999999997</v>
      </c>
      <c r="V139" s="11">
        <v>55.47</v>
      </c>
      <c r="W139" s="11">
        <v>49.67</v>
      </c>
      <c r="X139" s="11">
        <v>77.260000000000005</v>
      </c>
      <c r="Y139" s="11">
        <v>17.05</v>
      </c>
      <c r="Z139" s="11">
        <v>26.52</v>
      </c>
      <c r="AA139" s="11">
        <v>1.1200000000000001</v>
      </c>
      <c r="AB139" s="11">
        <v>1.74</v>
      </c>
    </row>
    <row r="140" spans="1:30" x14ac:dyDescent="0.25">
      <c r="A140" s="8"/>
      <c r="B140" s="9" t="s">
        <v>34</v>
      </c>
      <c r="C140" s="10">
        <v>60</v>
      </c>
      <c r="D140" s="10">
        <v>80</v>
      </c>
      <c r="E140" s="11">
        <v>3.34</v>
      </c>
      <c r="F140" s="11">
        <v>4.45</v>
      </c>
      <c r="G140" s="11">
        <v>1.04</v>
      </c>
      <c r="H140" s="11">
        <v>1.39</v>
      </c>
      <c r="I140" s="11">
        <v>22.08</v>
      </c>
      <c r="J140" s="11">
        <v>29.44</v>
      </c>
      <c r="K140" s="11">
        <v>110</v>
      </c>
      <c r="L140" s="11">
        <v>146.66999999999999</v>
      </c>
      <c r="M140" s="11">
        <v>7.0000000000000007E-2</v>
      </c>
      <c r="N140" s="11">
        <v>0.09</v>
      </c>
      <c r="O140" s="11">
        <v>0</v>
      </c>
      <c r="P140" s="11">
        <v>0</v>
      </c>
      <c r="Q140" s="11">
        <v>0</v>
      </c>
      <c r="R140" s="11">
        <v>0</v>
      </c>
      <c r="S140" s="11">
        <v>0.25</v>
      </c>
      <c r="T140" s="11">
        <v>0.33</v>
      </c>
      <c r="U140" s="11">
        <v>47.52</v>
      </c>
      <c r="V140" s="11">
        <v>63.36</v>
      </c>
      <c r="W140" s="11">
        <v>66.13</v>
      </c>
      <c r="X140" s="11">
        <v>88.17</v>
      </c>
      <c r="Y140" s="11">
        <v>17.399999999999999</v>
      </c>
      <c r="Z140" s="11">
        <v>23.2</v>
      </c>
      <c r="AA140" s="11">
        <v>1.48</v>
      </c>
      <c r="AB140" s="11">
        <v>1.97</v>
      </c>
    </row>
    <row r="141" spans="1:30" x14ac:dyDescent="0.25">
      <c r="A141" s="13"/>
      <c r="B141" s="14" t="s">
        <v>14</v>
      </c>
      <c r="C141" s="15"/>
      <c r="D141" s="15"/>
      <c r="E141" s="16">
        <f t="shared" ref="E141:AB141" si="14">E136+E137+E138+E139+E140</f>
        <v>15.1</v>
      </c>
      <c r="F141" s="16">
        <f t="shared" si="14"/>
        <v>18.989999999999998</v>
      </c>
      <c r="G141" s="16">
        <f t="shared" si="14"/>
        <v>20.66</v>
      </c>
      <c r="H141" s="16">
        <f t="shared" si="14"/>
        <v>25.19</v>
      </c>
      <c r="I141" s="16">
        <f t="shared" si="14"/>
        <v>100.43</v>
      </c>
      <c r="J141" s="16">
        <f t="shared" si="14"/>
        <v>118.27</v>
      </c>
      <c r="K141" s="16">
        <f t="shared" si="14"/>
        <v>575.89</v>
      </c>
      <c r="L141" s="16">
        <f t="shared" si="14"/>
        <v>690.2399999999999</v>
      </c>
      <c r="M141" s="16">
        <f t="shared" si="14"/>
        <v>0.25</v>
      </c>
      <c r="N141" s="16">
        <f t="shared" si="14"/>
        <v>0.32</v>
      </c>
      <c r="O141" s="16">
        <f t="shared" si="14"/>
        <v>14.239999999999998</v>
      </c>
      <c r="P141" s="16">
        <f t="shared" si="14"/>
        <v>16.809999999999999</v>
      </c>
      <c r="Q141" s="16">
        <f t="shared" si="14"/>
        <v>0.13</v>
      </c>
      <c r="R141" s="16">
        <f t="shared" si="14"/>
        <v>0.17</v>
      </c>
      <c r="S141" s="16">
        <f t="shared" si="14"/>
        <v>1.48</v>
      </c>
      <c r="T141" s="16">
        <f t="shared" si="14"/>
        <v>1.85</v>
      </c>
      <c r="U141" s="16">
        <f t="shared" si="14"/>
        <v>243.05</v>
      </c>
      <c r="V141" s="16">
        <f t="shared" si="14"/>
        <v>306.74</v>
      </c>
      <c r="W141" s="16">
        <f t="shared" si="14"/>
        <v>310.39</v>
      </c>
      <c r="X141" s="16">
        <f t="shared" si="14"/>
        <v>400.83</v>
      </c>
      <c r="Y141" s="16">
        <f t="shared" si="14"/>
        <v>72.47</v>
      </c>
      <c r="Z141" s="16">
        <f t="shared" si="14"/>
        <v>95.48</v>
      </c>
      <c r="AA141" s="16">
        <f t="shared" si="14"/>
        <v>3.97</v>
      </c>
      <c r="AB141" s="16">
        <f t="shared" si="14"/>
        <v>5.33</v>
      </c>
    </row>
    <row r="142" spans="1:30" ht="8.25" customHeight="1" x14ac:dyDescent="0.25">
      <c r="A142" s="21"/>
      <c r="B142" s="22"/>
      <c r="C142" s="23"/>
      <c r="D142" s="23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30" ht="12" customHeight="1" x14ac:dyDescent="0.25">
      <c r="C143" s="49"/>
      <c r="D143" s="4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30" ht="12" customHeight="1" x14ac:dyDescent="0.25">
      <c r="A144" s="54" t="s">
        <v>29</v>
      </c>
      <c r="B144" s="54"/>
    </row>
    <row r="145" spans="1:30" s="2" customFormat="1" ht="12.6" customHeight="1" x14ac:dyDescent="0.2">
      <c r="A145" s="49" t="s">
        <v>66</v>
      </c>
      <c r="B145" s="49"/>
      <c r="C145" s="49"/>
      <c r="D145" s="49"/>
      <c r="AC145" s="35"/>
      <c r="AD145" s="35"/>
    </row>
    <row r="146" spans="1:30" s="7" customFormat="1" ht="11.25" x14ac:dyDescent="0.15">
      <c r="A146" s="44" t="s">
        <v>12</v>
      </c>
      <c r="B146" s="45" t="s">
        <v>4</v>
      </c>
      <c r="C146" s="48" t="s">
        <v>11</v>
      </c>
      <c r="D146" s="48"/>
      <c r="E146" s="48" t="s">
        <v>5</v>
      </c>
      <c r="F146" s="48"/>
      <c r="G146" s="48" t="s">
        <v>6</v>
      </c>
      <c r="H146" s="48"/>
      <c r="I146" s="48" t="s">
        <v>7</v>
      </c>
      <c r="J146" s="48"/>
      <c r="K146" s="48" t="s">
        <v>8</v>
      </c>
      <c r="L146" s="48"/>
      <c r="M146" s="48" t="s">
        <v>9</v>
      </c>
      <c r="N146" s="48"/>
      <c r="O146" s="48"/>
      <c r="P146" s="48"/>
      <c r="Q146" s="48" t="s">
        <v>9</v>
      </c>
      <c r="R146" s="48"/>
      <c r="S146" s="48"/>
      <c r="T146" s="48"/>
      <c r="U146" s="48" t="s">
        <v>10</v>
      </c>
      <c r="V146" s="48"/>
      <c r="W146" s="48"/>
      <c r="X146" s="48"/>
      <c r="Y146" s="48"/>
      <c r="Z146" s="48"/>
      <c r="AA146" s="48"/>
      <c r="AB146" s="48"/>
      <c r="AC146" s="36"/>
      <c r="AD146" s="36"/>
    </row>
    <row r="147" spans="1:30" s="2" customFormat="1" ht="12" customHeight="1" x14ac:dyDescent="0.2">
      <c r="A147" s="44"/>
      <c r="B147" s="46"/>
      <c r="C147" s="50" t="s">
        <v>43</v>
      </c>
      <c r="D147" s="50" t="s">
        <v>44</v>
      </c>
      <c r="E147" s="50" t="s">
        <v>43</v>
      </c>
      <c r="F147" s="50" t="s">
        <v>44</v>
      </c>
      <c r="G147" s="50" t="s">
        <v>43</v>
      </c>
      <c r="H147" s="50" t="s">
        <v>44</v>
      </c>
      <c r="I147" s="50" t="s">
        <v>43</v>
      </c>
      <c r="J147" s="50" t="s">
        <v>44</v>
      </c>
      <c r="K147" s="50" t="s">
        <v>43</v>
      </c>
      <c r="L147" s="50" t="s">
        <v>44</v>
      </c>
      <c r="M147" s="50" t="s">
        <v>45</v>
      </c>
      <c r="N147" s="50" t="s">
        <v>46</v>
      </c>
      <c r="O147" s="50" t="s">
        <v>47</v>
      </c>
      <c r="P147" s="50" t="s">
        <v>48</v>
      </c>
      <c r="Q147" s="50" t="s">
        <v>49</v>
      </c>
      <c r="R147" s="50" t="s">
        <v>50</v>
      </c>
      <c r="S147" s="50" t="s">
        <v>51</v>
      </c>
      <c r="T147" s="50" t="s">
        <v>52</v>
      </c>
      <c r="U147" s="50" t="s">
        <v>53</v>
      </c>
      <c r="V147" s="50" t="s">
        <v>54</v>
      </c>
      <c r="W147" s="50" t="s">
        <v>55</v>
      </c>
      <c r="X147" s="50" t="s">
        <v>56</v>
      </c>
      <c r="Y147" s="50" t="s">
        <v>57</v>
      </c>
      <c r="Z147" s="50" t="s">
        <v>58</v>
      </c>
      <c r="AA147" s="50" t="s">
        <v>59</v>
      </c>
      <c r="AB147" s="50" t="s">
        <v>60</v>
      </c>
      <c r="AC147" s="35"/>
      <c r="AD147" s="35"/>
    </row>
    <row r="148" spans="1:30" s="4" customFormat="1" ht="12" customHeight="1" x14ac:dyDescent="0.2">
      <c r="A148" s="44"/>
      <c r="B148" s="46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37"/>
      <c r="AD148" s="37"/>
    </row>
    <row r="149" spans="1:30" s="2" customFormat="1" ht="12" x14ac:dyDescent="0.2">
      <c r="A149" s="44"/>
      <c r="B149" s="46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35"/>
      <c r="AD149" s="35"/>
    </row>
    <row r="150" spans="1:30" s="2" customFormat="1" ht="3.75" customHeight="1" x14ac:dyDescent="0.2">
      <c r="A150" s="44"/>
      <c r="B150" s="47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35"/>
      <c r="AD150" s="35"/>
    </row>
    <row r="151" spans="1:30" s="12" customFormat="1" ht="18" x14ac:dyDescent="0.15">
      <c r="A151" s="10">
        <v>262</v>
      </c>
      <c r="B151" s="9" t="s">
        <v>87</v>
      </c>
      <c r="C151" s="10" t="s">
        <v>19</v>
      </c>
      <c r="D151" s="10" t="s">
        <v>35</v>
      </c>
      <c r="E151" s="11">
        <v>9.66</v>
      </c>
      <c r="F151" s="11">
        <v>12.88</v>
      </c>
      <c r="G151" s="11">
        <v>12.48</v>
      </c>
      <c r="H151" s="11">
        <v>16.64</v>
      </c>
      <c r="I151" s="11">
        <v>40.85</v>
      </c>
      <c r="J151" s="11">
        <v>54.47</v>
      </c>
      <c r="K151" s="11">
        <v>243.6</v>
      </c>
      <c r="L151" s="11">
        <v>324.8</v>
      </c>
      <c r="M151" s="11">
        <v>0.1</v>
      </c>
      <c r="N151" s="11">
        <v>0.13</v>
      </c>
      <c r="O151" s="11">
        <v>11.14</v>
      </c>
      <c r="P151" s="11">
        <v>14.85</v>
      </c>
      <c r="Q151" s="11">
        <v>0.19</v>
      </c>
      <c r="R151" s="11">
        <v>0.25</v>
      </c>
      <c r="S151" s="11">
        <v>0.01</v>
      </c>
      <c r="T151" s="11">
        <v>0.01</v>
      </c>
      <c r="U151" s="11">
        <v>216.99</v>
      </c>
      <c r="V151" s="11">
        <v>289.32</v>
      </c>
      <c r="W151" s="11">
        <v>187.79</v>
      </c>
      <c r="X151" s="11">
        <v>250.39</v>
      </c>
      <c r="Y151" s="11">
        <v>16.8</v>
      </c>
      <c r="Z151" s="11">
        <v>22.4</v>
      </c>
      <c r="AA151" s="11">
        <v>0.3</v>
      </c>
      <c r="AB151" s="11">
        <v>0.4</v>
      </c>
      <c r="AC151" s="38"/>
      <c r="AD151" s="38"/>
    </row>
    <row r="152" spans="1:30" s="12" customFormat="1" ht="18" x14ac:dyDescent="0.15">
      <c r="A152" s="8">
        <v>686</v>
      </c>
      <c r="B152" s="9" t="s">
        <v>13</v>
      </c>
      <c r="C152" s="10" t="s">
        <v>15</v>
      </c>
      <c r="D152" s="10" t="s">
        <v>15</v>
      </c>
      <c r="E152" s="11">
        <v>0.3</v>
      </c>
      <c r="F152" s="11">
        <v>0.3</v>
      </c>
      <c r="G152" s="11">
        <v>0</v>
      </c>
      <c r="H152" s="11">
        <v>0</v>
      </c>
      <c r="I152" s="11">
        <v>15.2</v>
      </c>
      <c r="J152" s="11">
        <v>15.2</v>
      </c>
      <c r="K152" s="11">
        <v>60</v>
      </c>
      <c r="L152" s="11">
        <v>60</v>
      </c>
      <c r="M152" s="11">
        <v>0</v>
      </c>
      <c r="N152" s="11">
        <v>0</v>
      </c>
      <c r="O152" s="11">
        <v>4.0599999999999996</v>
      </c>
      <c r="P152" s="11">
        <v>4.0599999999999996</v>
      </c>
      <c r="Q152" s="11">
        <v>0</v>
      </c>
      <c r="R152" s="11">
        <v>0</v>
      </c>
      <c r="S152" s="11">
        <v>0</v>
      </c>
      <c r="T152" s="11">
        <v>0</v>
      </c>
      <c r="U152" s="11">
        <v>15.16</v>
      </c>
      <c r="V152" s="11">
        <v>15.16</v>
      </c>
      <c r="W152" s="11">
        <v>7.14</v>
      </c>
      <c r="X152" s="11">
        <v>7.14</v>
      </c>
      <c r="Y152" s="11">
        <v>5.6</v>
      </c>
      <c r="Z152" s="11">
        <v>5.6</v>
      </c>
      <c r="AA152" s="11">
        <v>0.57999999999999996</v>
      </c>
      <c r="AB152" s="11">
        <v>0.57999999999999996</v>
      </c>
      <c r="AC152" s="38"/>
      <c r="AD152" s="38"/>
    </row>
    <row r="153" spans="1:30" s="12" customFormat="1" ht="9" x14ac:dyDescent="0.15">
      <c r="A153" s="8"/>
      <c r="B153" s="9" t="s">
        <v>34</v>
      </c>
      <c r="C153" s="10">
        <v>45</v>
      </c>
      <c r="D153" s="10">
        <v>60</v>
      </c>
      <c r="E153" s="11">
        <v>2.5099999999999998</v>
      </c>
      <c r="F153" s="11">
        <v>3.34</v>
      </c>
      <c r="G153" s="11">
        <v>0.78</v>
      </c>
      <c r="H153" s="11">
        <v>1.04</v>
      </c>
      <c r="I153" s="11">
        <v>16.559999999999999</v>
      </c>
      <c r="J153" s="11">
        <v>22.08</v>
      </c>
      <c r="K153" s="11">
        <v>82.5</v>
      </c>
      <c r="L153" s="11">
        <v>110</v>
      </c>
      <c r="M153" s="11">
        <v>0.05</v>
      </c>
      <c r="N153" s="11">
        <v>7.0000000000000007E-2</v>
      </c>
      <c r="O153" s="11">
        <v>0</v>
      </c>
      <c r="P153" s="11">
        <v>0</v>
      </c>
      <c r="Q153" s="11">
        <v>0</v>
      </c>
      <c r="R153" s="11">
        <v>0</v>
      </c>
      <c r="S153" s="11">
        <v>0.05</v>
      </c>
      <c r="T153" s="11">
        <v>7.0000000000000007E-2</v>
      </c>
      <c r="U153" s="11">
        <v>14.85</v>
      </c>
      <c r="V153" s="11">
        <v>19.8</v>
      </c>
      <c r="W153" s="11">
        <v>29.17</v>
      </c>
      <c r="X153" s="11">
        <v>38.9</v>
      </c>
      <c r="Y153" s="11">
        <v>26.1</v>
      </c>
      <c r="Z153" s="11">
        <v>34.799999999999997</v>
      </c>
      <c r="AA153" s="11">
        <v>2</v>
      </c>
      <c r="AB153" s="11">
        <v>2.67</v>
      </c>
      <c r="AC153" s="38"/>
      <c r="AD153" s="38"/>
    </row>
    <row r="154" spans="1:30" s="17" customFormat="1" ht="9" x14ac:dyDescent="0.15">
      <c r="A154" s="13"/>
      <c r="B154" s="14" t="s">
        <v>14</v>
      </c>
      <c r="C154" s="15"/>
      <c r="D154" s="15"/>
      <c r="E154" s="16">
        <f t="shared" ref="E154:AB154" si="15">E151+E152+E153</f>
        <v>12.47</v>
      </c>
      <c r="F154" s="16">
        <f t="shared" si="15"/>
        <v>16.520000000000003</v>
      </c>
      <c r="G154" s="16">
        <f t="shared" si="15"/>
        <v>13.26</v>
      </c>
      <c r="H154" s="16">
        <f t="shared" si="15"/>
        <v>17.68</v>
      </c>
      <c r="I154" s="16">
        <f t="shared" si="15"/>
        <v>72.61</v>
      </c>
      <c r="J154" s="16">
        <f t="shared" si="15"/>
        <v>91.75</v>
      </c>
      <c r="K154" s="16">
        <f t="shared" si="15"/>
        <v>386.1</v>
      </c>
      <c r="L154" s="16">
        <f t="shared" si="15"/>
        <v>494.8</v>
      </c>
      <c r="M154" s="16">
        <f t="shared" si="15"/>
        <v>0.15000000000000002</v>
      </c>
      <c r="N154" s="16">
        <f t="shared" si="15"/>
        <v>0.2</v>
      </c>
      <c r="O154" s="16">
        <f t="shared" si="15"/>
        <v>15.2</v>
      </c>
      <c r="P154" s="16">
        <f t="shared" si="15"/>
        <v>18.91</v>
      </c>
      <c r="Q154" s="16">
        <f t="shared" si="15"/>
        <v>0.19</v>
      </c>
      <c r="R154" s="16">
        <f t="shared" si="15"/>
        <v>0.25</v>
      </c>
      <c r="S154" s="16">
        <f t="shared" si="15"/>
        <v>6.0000000000000005E-2</v>
      </c>
      <c r="T154" s="16">
        <f t="shared" si="15"/>
        <v>0.08</v>
      </c>
      <c r="U154" s="16">
        <f t="shared" si="15"/>
        <v>247</v>
      </c>
      <c r="V154" s="16">
        <f t="shared" si="15"/>
        <v>324.28000000000003</v>
      </c>
      <c r="W154" s="16">
        <f t="shared" si="15"/>
        <v>224.09999999999997</v>
      </c>
      <c r="X154" s="16">
        <f t="shared" si="15"/>
        <v>296.42999999999995</v>
      </c>
      <c r="Y154" s="16">
        <f t="shared" si="15"/>
        <v>48.5</v>
      </c>
      <c r="Z154" s="16">
        <f t="shared" si="15"/>
        <v>62.8</v>
      </c>
      <c r="AA154" s="16">
        <f t="shared" si="15"/>
        <v>2.88</v>
      </c>
      <c r="AB154" s="16">
        <f t="shared" si="15"/>
        <v>3.65</v>
      </c>
      <c r="AC154" s="39"/>
      <c r="AD154" s="39"/>
    </row>
    <row r="155" spans="1:30" s="3" customFormat="1" ht="4.5" customHeight="1" x14ac:dyDescent="0.2"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41"/>
      <c r="AD155" s="41"/>
    </row>
    <row r="156" spans="1:30" s="3" customFormat="1" ht="12" x14ac:dyDescent="0.2">
      <c r="C156" s="49" t="s">
        <v>16</v>
      </c>
      <c r="D156" s="4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41"/>
      <c r="AD156" s="41"/>
    </row>
    <row r="157" spans="1:30" s="7" customFormat="1" ht="11.25" x14ac:dyDescent="0.15">
      <c r="A157" s="44" t="s">
        <v>12</v>
      </c>
      <c r="B157" s="45" t="s">
        <v>4</v>
      </c>
      <c r="C157" s="48" t="s">
        <v>11</v>
      </c>
      <c r="D157" s="48"/>
      <c r="E157" s="48" t="s">
        <v>5</v>
      </c>
      <c r="F157" s="48"/>
      <c r="G157" s="48" t="s">
        <v>6</v>
      </c>
      <c r="H157" s="48"/>
      <c r="I157" s="48" t="s">
        <v>7</v>
      </c>
      <c r="J157" s="48"/>
      <c r="K157" s="48" t="s">
        <v>8</v>
      </c>
      <c r="L157" s="48"/>
      <c r="M157" s="48" t="s">
        <v>9</v>
      </c>
      <c r="N157" s="48"/>
      <c r="O157" s="48"/>
      <c r="P157" s="48"/>
      <c r="Q157" s="48" t="s">
        <v>9</v>
      </c>
      <c r="R157" s="48"/>
      <c r="S157" s="48"/>
      <c r="T157" s="48"/>
      <c r="U157" s="48" t="s">
        <v>10</v>
      </c>
      <c r="V157" s="48"/>
      <c r="W157" s="48"/>
      <c r="X157" s="48"/>
      <c r="Y157" s="48"/>
      <c r="Z157" s="48"/>
      <c r="AA157" s="48"/>
      <c r="AB157" s="48"/>
      <c r="AC157" s="36"/>
      <c r="AD157" s="36"/>
    </row>
    <row r="158" spans="1:30" s="2" customFormat="1" ht="12" customHeight="1" x14ac:dyDescent="0.2">
      <c r="A158" s="44"/>
      <c r="B158" s="46"/>
      <c r="C158" s="50" t="s">
        <v>43</v>
      </c>
      <c r="D158" s="50" t="s">
        <v>44</v>
      </c>
      <c r="E158" s="50" t="s">
        <v>43</v>
      </c>
      <c r="F158" s="50" t="s">
        <v>44</v>
      </c>
      <c r="G158" s="50" t="s">
        <v>43</v>
      </c>
      <c r="H158" s="50" t="s">
        <v>44</v>
      </c>
      <c r="I158" s="50" t="s">
        <v>43</v>
      </c>
      <c r="J158" s="50" t="s">
        <v>44</v>
      </c>
      <c r="K158" s="50" t="s">
        <v>43</v>
      </c>
      <c r="L158" s="50" t="s">
        <v>44</v>
      </c>
      <c r="M158" s="50" t="s">
        <v>45</v>
      </c>
      <c r="N158" s="50" t="s">
        <v>46</v>
      </c>
      <c r="O158" s="50" t="s">
        <v>47</v>
      </c>
      <c r="P158" s="50" t="s">
        <v>48</v>
      </c>
      <c r="Q158" s="50" t="s">
        <v>49</v>
      </c>
      <c r="R158" s="50" t="s">
        <v>50</v>
      </c>
      <c r="S158" s="50" t="s">
        <v>51</v>
      </c>
      <c r="T158" s="50" t="s">
        <v>52</v>
      </c>
      <c r="U158" s="50" t="s">
        <v>53</v>
      </c>
      <c r="V158" s="50" t="s">
        <v>54</v>
      </c>
      <c r="W158" s="50" t="s">
        <v>55</v>
      </c>
      <c r="X158" s="50" t="s">
        <v>56</v>
      </c>
      <c r="Y158" s="50" t="s">
        <v>57</v>
      </c>
      <c r="Z158" s="50" t="s">
        <v>58</v>
      </c>
      <c r="AA158" s="50" t="s">
        <v>59</v>
      </c>
      <c r="AB158" s="50" t="s">
        <v>60</v>
      </c>
      <c r="AC158" s="35"/>
      <c r="AD158" s="35"/>
    </row>
    <row r="159" spans="1:30" s="4" customFormat="1" ht="12" customHeight="1" x14ac:dyDescent="0.2">
      <c r="A159" s="44"/>
      <c r="B159" s="46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37"/>
      <c r="AD159" s="37"/>
    </row>
    <row r="160" spans="1:30" s="2" customFormat="1" ht="12" x14ac:dyDescent="0.2">
      <c r="A160" s="44"/>
      <c r="B160" s="46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35"/>
      <c r="AD160" s="35"/>
    </row>
    <row r="161" spans="1:30" s="2" customFormat="1" ht="3.75" customHeight="1" x14ac:dyDescent="0.2">
      <c r="A161" s="44"/>
      <c r="B161" s="47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35"/>
      <c r="AD161" s="35"/>
    </row>
    <row r="162" spans="1:30" ht="29.25" customHeight="1" x14ac:dyDescent="0.25">
      <c r="A162" s="8">
        <v>72</v>
      </c>
      <c r="B162" s="9" t="s">
        <v>101</v>
      </c>
      <c r="C162" s="10">
        <v>60</v>
      </c>
      <c r="D162" s="10">
        <v>100</v>
      </c>
      <c r="E162" s="11">
        <v>0.66</v>
      </c>
      <c r="F162" s="11">
        <v>1.1000000000000001</v>
      </c>
      <c r="G162" s="11">
        <v>1.2</v>
      </c>
      <c r="H162" s="11">
        <v>2</v>
      </c>
      <c r="I162" s="11">
        <v>4.28</v>
      </c>
      <c r="J162" s="11">
        <v>7.13</v>
      </c>
      <c r="K162" s="11">
        <v>33.799999999999997</v>
      </c>
      <c r="L162" s="11">
        <v>56.33</v>
      </c>
      <c r="M162" s="11">
        <v>0.02</v>
      </c>
      <c r="N162" s="11">
        <v>0.03</v>
      </c>
      <c r="O162" s="11">
        <v>5.4</v>
      </c>
      <c r="P162" s="11">
        <v>9</v>
      </c>
      <c r="Q162" s="11">
        <v>0</v>
      </c>
      <c r="R162" s="11">
        <v>0</v>
      </c>
      <c r="S162" s="11">
        <v>1.74</v>
      </c>
      <c r="T162" s="11">
        <v>2.9</v>
      </c>
      <c r="U162" s="11">
        <v>12</v>
      </c>
      <c r="V162" s="11">
        <v>20</v>
      </c>
      <c r="W162" s="11">
        <v>0.47</v>
      </c>
      <c r="X162" s="11">
        <v>0.78</v>
      </c>
      <c r="Y162" s="11">
        <v>6.7</v>
      </c>
      <c r="Z162" s="11">
        <v>11.17</v>
      </c>
      <c r="AA162" s="11">
        <v>0.36</v>
      </c>
      <c r="AB162" s="11">
        <v>0.6</v>
      </c>
    </row>
    <row r="163" spans="1:30" ht="32.25" customHeight="1" x14ac:dyDescent="0.25">
      <c r="A163" s="8">
        <v>110</v>
      </c>
      <c r="B163" s="9" t="s">
        <v>88</v>
      </c>
      <c r="C163" s="10" t="s">
        <v>27</v>
      </c>
      <c r="D163" s="10" t="s">
        <v>28</v>
      </c>
      <c r="E163" s="11">
        <v>9.1300000000000008</v>
      </c>
      <c r="F163" s="11">
        <v>11.41</v>
      </c>
      <c r="G163" s="11">
        <v>6.2</v>
      </c>
      <c r="H163" s="11">
        <v>7.7</v>
      </c>
      <c r="I163" s="11">
        <v>26.5</v>
      </c>
      <c r="J163" s="11">
        <v>44.17</v>
      </c>
      <c r="K163" s="11">
        <v>156</v>
      </c>
      <c r="L163" s="11">
        <v>195</v>
      </c>
      <c r="M163" s="11">
        <v>0.02</v>
      </c>
      <c r="N163" s="11">
        <v>0.03</v>
      </c>
      <c r="O163" s="11">
        <v>3.15</v>
      </c>
      <c r="P163" s="11">
        <v>3.78</v>
      </c>
      <c r="Q163" s="11">
        <v>0.09</v>
      </c>
      <c r="R163" s="11">
        <v>0.11</v>
      </c>
      <c r="S163" s="11">
        <v>0.1</v>
      </c>
      <c r="T163" s="11">
        <v>0.13</v>
      </c>
      <c r="U163" s="11">
        <v>50.14</v>
      </c>
      <c r="V163" s="11">
        <v>62.68</v>
      </c>
      <c r="W163" s="11">
        <v>64.73</v>
      </c>
      <c r="X163" s="11">
        <v>80.91</v>
      </c>
      <c r="Y163" s="11">
        <v>9.7799999999999994</v>
      </c>
      <c r="Z163" s="11">
        <v>12.23</v>
      </c>
      <c r="AA163" s="11">
        <v>0.36</v>
      </c>
      <c r="AB163" s="11">
        <v>0.45</v>
      </c>
    </row>
    <row r="164" spans="1:30" ht="19.5" x14ac:dyDescent="0.25">
      <c r="A164" s="8">
        <v>520</v>
      </c>
      <c r="B164" s="9" t="s">
        <v>17</v>
      </c>
      <c r="C164" s="10">
        <v>150</v>
      </c>
      <c r="D164" s="10">
        <v>180</v>
      </c>
      <c r="E164" s="11">
        <v>3.9</v>
      </c>
      <c r="F164" s="11">
        <v>4.68</v>
      </c>
      <c r="G164" s="11">
        <v>8.6999999999999993</v>
      </c>
      <c r="H164" s="11">
        <v>10.44</v>
      </c>
      <c r="I164" s="11">
        <v>14.7</v>
      </c>
      <c r="J164" s="11">
        <v>17.46</v>
      </c>
      <c r="K164" s="11">
        <v>208.95</v>
      </c>
      <c r="L164" s="11">
        <v>250.74</v>
      </c>
      <c r="M164" s="11">
        <v>0.08</v>
      </c>
      <c r="N164" s="11">
        <v>0.1</v>
      </c>
      <c r="O164" s="11">
        <v>6.86</v>
      </c>
      <c r="P164" s="11">
        <v>8.7799999999999994</v>
      </c>
      <c r="Q164" s="11">
        <v>0.14000000000000001</v>
      </c>
      <c r="R164" s="11">
        <v>0.17</v>
      </c>
      <c r="S164" s="11">
        <v>1.1499999999999999</v>
      </c>
      <c r="T164" s="11">
        <v>1.58</v>
      </c>
      <c r="U164" s="11">
        <v>170.64</v>
      </c>
      <c r="V164" s="11">
        <v>204.77</v>
      </c>
      <c r="W164" s="11">
        <v>209.25</v>
      </c>
      <c r="X164" s="11">
        <v>251.1</v>
      </c>
      <c r="Y164" s="11">
        <v>25.05</v>
      </c>
      <c r="Z164" s="11">
        <v>30.06</v>
      </c>
      <c r="AA164" s="11">
        <v>0.5</v>
      </c>
      <c r="AB164" s="11">
        <v>0.6</v>
      </c>
    </row>
    <row r="165" spans="1:30" ht="18" customHeight="1" x14ac:dyDescent="0.25">
      <c r="A165" s="10">
        <v>699</v>
      </c>
      <c r="B165" s="25" t="s">
        <v>120</v>
      </c>
      <c r="C165" s="10">
        <v>200</v>
      </c>
      <c r="D165" s="10">
        <v>200</v>
      </c>
      <c r="E165" s="11">
        <v>1.1000000000000001</v>
      </c>
      <c r="F165" s="11">
        <v>1.1000000000000001</v>
      </c>
      <c r="G165" s="11">
        <v>0</v>
      </c>
      <c r="H165" s="11">
        <v>0</v>
      </c>
      <c r="I165" s="11">
        <v>25.2</v>
      </c>
      <c r="J165" s="11">
        <v>25.2</v>
      </c>
      <c r="K165" s="11">
        <v>146</v>
      </c>
      <c r="L165" s="11">
        <v>146</v>
      </c>
      <c r="M165" s="11">
        <v>0.01</v>
      </c>
      <c r="N165" s="11">
        <v>0.01</v>
      </c>
      <c r="O165" s="11">
        <v>3.2</v>
      </c>
      <c r="P165" s="11">
        <v>3.2</v>
      </c>
      <c r="Q165" s="11">
        <v>0</v>
      </c>
      <c r="R165" s="11">
        <v>0</v>
      </c>
      <c r="S165" s="11">
        <v>0.4</v>
      </c>
      <c r="T165" s="11">
        <v>0.4</v>
      </c>
      <c r="U165" s="11">
        <v>28.44</v>
      </c>
      <c r="V165" s="11">
        <v>28.44</v>
      </c>
      <c r="W165" s="11">
        <v>3.9</v>
      </c>
      <c r="X165" s="11">
        <v>3.9</v>
      </c>
      <c r="Y165" s="11">
        <v>4.1399999999999997</v>
      </c>
      <c r="Z165" s="11">
        <v>4.1399999999999997</v>
      </c>
      <c r="AA165" s="11">
        <v>0.24</v>
      </c>
      <c r="AB165" s="11">
        <v>0.24</v>
      </c>
    </row>
    <row r="166" spans="1:30" x14ac:dyDescent="0.25">
      <c r="A166" s="8"/>
      <c r="B166" s="9" t="s">
        <v>33</v>
      </c>
      <c r="C166" s="10">
        <v>45</v>
      </c>
      <c r="D166" s="10">
        <v>70</v>
      </c>
      <c r="E166" s="11">
        <v>0.56000000000000005</v>
      </c>
      <c r="F166" s="11">
        <v>0.86</v>
      </c>
      <c r="G166" s="11">
        <v>0.02</v>
      </c>
      <c r="H166" s="11">
        <v>0.02</v>
      </c>
      <c r="I166" s="11">
        <v>3.45</v>
      </c>
      <c r="J166" s="11">
        <v>5.37</v>
      </c>
      <c r="K166" s="11">
        <v>16.89</v>
      </c>
      <c r="L166" s="11">
        <v>26.27</v>
      </c>
      <c r="M166" s="11">
        <v>0.04</v>
      </c>
      <c r="N166" s="11">
        <v>7.0000000000000007E-2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35.659999999999997</v>
      </c>
      <c r="V166" s="11">
        <v>55.47</v>
      </c>
      <c r="W166" s="11">
        <v>49.67</v>
      </c>
      <c r="X166" s="11">
        <v>77.260000000000005</v>
      </c>
      <c r="Y166" s="11">
        <v>17.05</v>
      </c>
      <c r="Z166" s="11">
        <v>26.52</v>
      </c>
      <c r="AA166" s="11">
        <v>1.1200000000000001</v>
      </c>
      <c r="AB166" s="11">
        <v>1.74</v>
      </c>
    </row>
    <row r="167" spans="1:30" x14ac:dyDescent="0.25">
      <c r="A167" s="8"/>
      <c r="B167" s="9" t="s">
        <v>34</v>
      </c>
      <c r="C167" s="10">
        <v>60</v>
      </c>
      <c r="D167" s="10">
        <v>80</v>
      </c>
      <c r="E167" s="11">
        <v>3.34</v>
      </c>
      <c r="F167" s="11">
        <v>4.45</v>
      </c>
      <c r="G167" s="11">
        <v>1.04</v>
      </c>
      <c r="H167" s="11">
        <v>1.39</v>
      </c>
      <c r="I167" s="11">
        <v>22.08</v>
      </c>
      <c r="J167" s="11">
        <v>29.44</v>
      </c>
      <c r="K167" s="11">
        <v>110</v>
      </c>
      <c r="L167" s="11">
        <v>146.66999999999999</v>
      </c>
      <c r="M167" s="11">
        <v>7.0000000000000007E-2</v>
      </c>
      <c r="N167" s="11">
        <v>0.09</v>
      </c>
      <c r="O167" s="11">
        <v>0</v>
      </c>
      <c r="P167" s="11">
        <v>0</v>
      </c>
      <c r="Q167" s="11">
        <v>0</v>
      </c>
      <c r="R167" s="11">
        <v>0</v>
      </c>
      <c r="S167" s="11">
        <v>0.25</v>
      </c>
      <c r="T167" s="11">
        <v>0.33</v>
      </c>
      <c r="U167" s="11">
        <v>47.52</v>
      </c>
      <c r="V167" s="11">
        <v>63.36</v>
      </c>
      <c r="W167" s="11">
        <v>66.13</v>
      </c>
      <c r="X167" s="11">
        <v>88.17</v>
      </c>
      <c r="Y167" s="11">
        <v>17.399999999999999</v>
      </c>
      <c r="Z167" s="11">
        <v>23.2</v>
      </c>
      <c r="AA167" s="11">
        <v>1.48</v>
      </c>
      <c r="AB167" s="11">
        <v>1.97</v>
      </c>
    </row>
    <row r="168" spans="1:30" ht="12.75" customHeight="1" x14ac:dyDescent="0.25">
      <c r="A168" s="13"/>
      <c r="B168" s="14" t="s">
        <v>14</v>
      </c>
      <c r="C168" s="15"/>
      <c r="D168" s="15"/>
      <c r="E168" s="16">
        <f t="shared" ref="E168:AB168" si="16">E162+E163+E164+E165+E166+E167</f>
        <v>18.690000000000001</v>
      </c>
      <c r="F168" s="16">
        <f t="shared" si="16"/>
        <v>23.599999999999998</v>
      </c>
      <c r="G168" s="16">
        <f t="shared" si="16"/>
        <v>17.16</v>
      </c>
      <c r="H168" s="16">
        <f t="shared" si="16"/>
        <v>21.55</v>
      </c>
      <c r="I168" s="16">
        <f t="shared" si="16"/>
        <v>96.210000000000008</v>
      </c>
      <c r="J168" s="16">
        <f t="shared" si="16"/>
        <v>128.77000000000001</v>
      </c>
      <c r="K168" s="16">
        <f t="shared" si="16"/>
        <v>671.64</v>
      </c>
      <c r="L168" s="16">
        <f t="shared" si="16"/>
        <v>821.00999999999988</v>
      </c>
      <c r="M168" s="16">
        <f t="shared" si="16"/>
        <v>0.24000000000000002</v>
      </c>
      <c r="N168" s="16">
        <f t="shared" si="16"/>
        <v>0.33</v>
      </c>
      <c r="O168" s="16">
        <f t="shared" si="16"/>
        <v>18.61</v>
      </c>
      <c r="P168" s="16">
        <f t="shared" si="16"/>
        <v>24.759999999999998</v>
      </c>
      <c r="Q168" s="16">
        <f t="shared" si="16"/>
        <v>0.23</v>
      </c>
      <c r="R168" s="16">
        <f t="shared" si="16"/>
        <v>0.28000000000000003</v>
      </c>
      <c r="S168" s="16">
        <f t="shared" si="16"/>
        <v>3.64</v>
      </c>
      <c r="T168" s="16">
        <f t="shared" si="16"/>
        <v>5.34</v>
      </c>
      <c r="U168" s="16">
        <f t="shared" si="16"/>
        <v>344.4</v>
      </c>
      <c r="V168" s="16">
        <f t="shared" si="16"/>
        <v>434.72</v>
      </c>
      <c r="W168" s="16">
        <f t="shared" si="16"/>
        <v>394.15</v>
      </c>
      <c r="X168" s="16">
        <f t="shared" si="16"/>
        <v>502.11999999999995</v>
      </c>
      <c r="Y168" s="16">
        <f t="shared" si="16"/>
        <v>80.12</v>
      </c>
      <c r="Z168" s="16">
        <f t="shared" si="16"/>
        <v>107.32</v>
      </c>
      <c r="AA168" s="16">
        <f t="shared" si="16"/>
        <v>4.0600000000000005</v>
      </c>
      <c r="AB168" s="16">
        <f t="shared" si="16"/>
        <v>5.6</v>
      </c>
    </row>
    <row r="169" spans="1:30" ht="3.75" customHeight="1" x14ac:dyDescent="0.25">
      <c r="A169" s="21"/>
      <c r="B169" s="22"/>
      <c r="C169" s="23"/>
      <c r="D169" s="23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30" ht="12" customHeight="1" x14ac:dyDescent="0.25">
      <c r="C170" s="49"/>
      <c r="D170" s="49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2" spans="1:30" s="2" customFormat="1" ht="12.6" customHeight="1" x14ac:dyDescent="0.2">
      <c r="A172" s="43" t="s">
        <v>67</v>
      </c>
      <c r="B172" s="43"/>
      <c r="AC172" s="35"/>
      <c r="AD172" s="35"/>
    </row>
    <row r="173" spans="1:30" s="7" customFormat="1" ht="11.25" x14ac:dyDescent="0.15">
      <c r="A173" s="44" t="s">
        <v>12</v>
      </c>
      <c r="B173" s="45" t="s">
        <v>4</v>
      </c>
      <c r="C173" s="48" t="s">
        <v>11</v>
      </c>
      <c r="D173" s="48"/>
      <c r="E173" s="48" t="s">
        <v>5</v>
      </c>
      <c r="F173" s="48"/>
      <c r="G173" s="48" t="s">
        <v>6</v>
      </c>
      <c r="H173" s="48"/>
      <c r="I173" s="48" t="s">
        <v>7</v>
      </c>
      <c r="J173" s="48"/>
      <c r="K173" s="48" t="s">
        <v>8</v>
      </c>
      <c r="L173" s="48"/>
      <c r="M173" s="48" t="s">
        <v>9</v>
      </c>
      <c r="N173" s="48"/>
      <c r="O173" s="48"/>
      <c r="P173" s="48"/>
      <c r="Q173" s="48" t="s">
        <v>9</v>
      </c>
      <c r="R173" s="48"/>
      <c r="S173" s="48"/>
      <c r="T173" s="48"/>
      <c r="U173" s="48" t="s">
        <v>10</v>
      </c>
      <c r="V173" s="48"/>
      <c r="W173" s="48"/>
      <c r="X173" s="48"/>
      <c r="Y173" s="48"/>
      <c r="Z173" s="48"/>
      <c r="AA173" s="48"/>
      <c r="AB173" s="48"/>
      <c r="AC173" s="36"/>
      <c r="AD173" s="36"/>
    </row>
    <row r="174" spans="1:30" s="2" customFormat="1" ht="12" customHeight="1" x14ac:dyDescent="0.2">
      <c r="A174" s="44"/>
      <c r="B174" s="46"/>
      <c r="C174" s="50" t="s">
        <v>43</v>
      </c>
      <c r="D174" s="50" t="s">
        <v>44</v>
      </c>
      <c r="E174" s="50" t="s">
        <v>43</v>
      </c>
      <c r="F174" s="50" t="s">
        <v>44</v>
      </c>
      <c r="G174" s="50" t="s">
        <v>43</v>
      </c>
      <c r="H174" s="50" t="s">
        <v>44</v>
      </c>
      <c r="I174" s="50" t="s">
        <v>43</v>
      </c>
      <c r="J174" s="50" t="s">
        <v>44</v>
      </c>
      <c r="K174" s="50" t="s">
        <v>43</v>
      </c>
      <c r="L174" s="50" t="s">
        <v>44</v>
      </c>
      <c r="M174" s="50" t="s">
        <v>45</v>
      </c>
      <c r="N174" s="50" t="s">
        <v>46</v>
      </c>
      <c r="O174" s="50" t="s">
        <v>47</v>
      </c>
      <c r="P174" s="50" t="s">
        <v>48</v>
      </c>
      <c r="Q174" s="50" t="s">
        <v>49</v>
      </c>
      <c r="R174" s="50" t="s">
        <v>50</v>
      </c>
      <c r="S174" s="50" t="s">
        <v>51</v>
      </c>
      <c r="T174" s="50" t="s">
        <v>52</v>
      </c>
      <c r="U174" s="50" t="s">
        <v>53</v>
      </c>
      <c r="V174" s="50" t="s">
        <v>54</v>
      </c>
      <c r="W174" s="50" t="s">
        <v>55</v>
      </c>
      <c r="X174" s="50" t="s">
        <v>56</v>
      </c>
      <c r="Y174" s="50" t="s">
        <v>57</v>
      </c>
      <c r="Z174" s="50" t="s">
        <v>58</v>
      </c>
      <c r="AA174" s="50" t="s">
        <v>59</v>
      </c>
      <c r="AB174" s="50" t="s">
        <v>60</v>
      </c>
      <c r="AC174" s="35"/>
      <c r="AD174" s="35"/>
    </row>
    <row r="175" spans="1:30" s="4" customFormat="1" ht="12" customHeight="1" x14ac:dyDescent="0.2">
      <c r="A175" s="44"/>
      <c r="B175" s="46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37"/>
      <c r="AD175" s="37"/>
    </row>
    <row r="176" spans="1:30" s="2" customFormat="1" ht="12" x14ac:dyDescent="0.2">
      <c r="A176" s="44"/>
      <c r="B176" s="46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35"/>
      <c r="AD176" s="35"/>
    </row>
    <row r="177" spans="1:30" s="2" customFormat="1" ht="3.75" customHeight="1" x14ac:dyDescent="0.2">
      <c r="A177" s="44"/>
      <c r="B177" s="47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35"/>
      <c r="AD177" s="35"/>
    </row>
    <row r="178" spans="1:30" s="12" customFormat="1" ht="18" x14ac:dyDescent="0.15">
      <c r="A178" s="10"/>
      <c r="B178" s="9" t="s">
        <v>18</v>
      </c>
      <c r="C178" s="10">
        <v>150</v>
      </c>
      <c r="D178" s="10">
        <v>200</v>
      </c>
      <c r="E178" s="11">
        <v>14.53</v>
      </c>
      <c r="F178" s="11">
        <v>19.37</v>
      </c>
      <c r="G178" s="11">
        <v>18</v>
      </c>
      <c r="H178" s="11">
        <v>24</v>
      </c>
      <c r="I178" s="11">
        <v>52.7</v>
      </c>
      <c r="J178" s="11">
        <v>70.27</v>
      </c>
      <c r="K178" s="11">
        <v>413.5</v>
      </c>
      <c r="L178" s="11">
        <v>541.33000000000004</v>
      </c>
      <c r="M178" s="11">
        <v>0.25</v>
      </c>
      <c r="N178" s="11">
        <v>0.33</v>
      </c>
      <c r="O178" s="11">
        <v>10.3</v>
      </c>
      <c r="P178" s="11">
        <v>13.73</v>
      </c>
      <c r="Q178" s="11">
        <v>0.18</v>
      </c>
      <c r="R178" s="11">
        <v>0.24</v>
      </c>
      <c r="S178" s="11">
        <v>2.4900000000000002</v>
      </c>
      <c r="T178" s="11">
        <v>3.32</v>
      </c>
      <c r="U178" s="11">
        <v>247.99</v>
      </c>
      <c r="V178" s="11">
        <v>330.65</v>
      </c>
      <c r="W178" s="11">
        <v>378.69</v>
      </c>
      <c r="X178" s="11">
        <v>504.92</v>
      </c>
      <c r="Y178" s="11">
        <v>29.8</v>
      </c>
      <c r="Z178" s="11">
        <v>39.729999999999997</v>
      </c>
      <c r="AA178" s="11">
        <v>0.7</v>
      </c>
      <c r="AB178" s="11">
        <v>0.93</v>
      </c>
      <c r="AC178" s="38"/>
      <c r="AD178" s="38"/>
    </row>
    <row r="179" spans="1:30" s="12" customFormat="1" ht="18" x14ac:dyDescent="0.15">
      <c r="A179" s="8">
        <v>686</v>
      </c>
      <c r="B179" s="9" t="s">
        <v>13</v>
      </c>
      <c r="C179" s="10" t="s">
        <v>15</v>
      </c>
      <c r="D179" s="10" t="s">
        <v>15</v>
      </c>
      <c r="E179" s="11">
        <v>0.3</v>
      </c>
      <c r="F179" s="11">
        <v>0.3</v>
      </c>
      <c r="G179" s="11">
        <v>0</v>
      </c>
      <c r="H179" s="11">
        <v>0</v>
      </c>
      <c r="I179" s="11">
        <v>15.2</v>
      </c>
      <c r="J179" s="11">
        <v>15.2</v>
      </c>
      <c r="K179" s="11">
        <v>60</v>
      </c>
      <c r="L179" s="11">
        <v>60</v>
      </c>
      <c r="M179" s="11">
        <v>0</v>
      </c>
      <c r="N179" s="11">
        <v>0</v>
      </c>
      <c r="O179" s="11">
        <v>4.0599999999999996</v>
      </c>
      <c r="P179" s="11">
        <v>4.0599999999999996</v>
      </c>
      <c r="Q179" s="11">
        <v>0</v>
      </c>
      <c r="R179" s="11">
        <v>0</v>
      </c>
      <c r="S179" s="11">
        <v>0</v>
      </c>
      <c r="T179" s="11">
        <v>0</v>
      </c>
      <c r="U179" s="11">
        <v>15.16</v>
      </c>
      <c r="V179" s="11">
        <v>15.16</v>
      </c>
      <c r="W179" s="11">
        <v>7.14</v>
      </c>
      <c r="X179" s="11">
        <v>7.14</v>
      </c>
      <c r="Y179" s="11">
        <v>5.6</v>
      </c>
      <c r="Z179" s="11">
        <v>5.6</v>
      </c>
      <c r="AA179" s="11">
        <v>0.57999999999999996</v>
      </c>
      <c r="AB179" s="11">
        <v>0.57999999999999996</v>
      </c>
      <c r="AC179" s="38"/>
      <c r="AD179" s="38"/>
    </row>
    <row r="180" spans="1:30" s="12" customFormat="1" ht="9" x14ac:dyDescent="0.15">
      <c r="A180" s="8"/>
      <c r="B180" s="9" t="s">
        <v>34</v>
      </c>
      <c r="C180" s="10">
        <v>45</v>
      </c>
      <c r="D180" s="10">
        <v>60</v>
      </c>
      <c r="E180" s="11">
        <v>2.5099999999999998</v>
      </c>
      <c r="F180" s="11">
        <v>3.34</v>
      </c>
      <c r="G180" s="11">
        <v>0.78</v>
      </c>
      <c r="H180" s="11">
        <v>1.04</v>
      </c>
      <c r="I180" s="11">
        <v>16.559999999999999</v>
      </c>
      <c r="J180" s="11">
        <v>22.08</v>
      </c>
      <c r="K180" s="11">
        <v>82.5</v>
      </c>
      <c r="L180" s="11">
        <v>110</v>
      </c>
      <c r="M180" s="11">
        <v>0.05</v>
      </c>
      <c r="N180" s="11">
        <v>7.0000000000000007E-2</v>
      </c>
      <c r="O180" s="11">
        <v>0</v>
      </c>
      <c r="P180" s="11">
        <v>0</v>
      </c>
      <c r="Q180" s="11">
        <v>0</v>
      </c>
      <c r="R180" s="11">
        <v>0</v>
      </c>
      <c r="S180" s="11">
        <v>0.05</v>
      </c>
      <c r="T180" s="11">
        <v>7.0000000000000007E-2</v>
      </c>
      <c r="U180" s="11">
        <v>14.85</v>
      </c>
      <c r="V180" s="11">
        <v>19.8</v>
      </c>
      <c r="W180" s="11">
        <v>29.17</v>
      </c>
      <c r="X180" s="11">
        <v>38.9</v>
      </c>
      <c r="Y180" s="11">
        <v>26.1</v>
      </c>
      <c r="Z180" s="11">
        <v>34.799999999999997</v>
      </c>
      <c r="AA180" s="11">
        <v>2</v>
      </c>
      <c r="AB180" s="11">
        <v>2.67</v>
      </c>
      <c r="AC180" s="38"/>
      <c r="AD180" s="38"/>
    </row>
    <row r="181" spans="1:30" s="17" customFormat="1" ht="9" x14ac:dyDescent="0.15">
      <c r="A181" s="13"/>
      <c r="B181" s="14" t="s">
        <v>14</v>
      </c>
      <c r="C181" s="15"/>
      <c r="D181" s="15"/>
      <c r="E181" s="16">
        <f t="shared" ref="E181:AB181" si="17">E178+E179+E180</f>
        <v>17.34</v>
      </c>
      <c r="F181" s="16">
        <f t="shared" si="17"/>
        <v>23.01</v>
      </c>
      <c r="G181" s="16">
        <f t="shared" si="17"/>
        <v>18.78</v>
      </c>
      <c r="H181" s="16">
        <f t="shared" si="17"/>
        <v>25.04</v>
      </c>
      <c r="I181" s="16">
        <f t="shared" si="17"/>
        <v>84.460000000000008</v>
      </c>
      <c r="J181" s="16">
        <f t="shared" si="17"/>
        <v>107.55</v>
      </c>
      <c r="K181" s="16">
        <f t="shared" si="17"/>
        <v>556</v>
      </c>
      <c r="L181" s="16">
        <f t="shared" si="17"/>
        <v>711.33</v>
      </c>
      <c r="M181" s="16">
        <f t="shared" si="17"/>
        <v>0.3</v>
      </c>
      <c r="N181" s="16">
        <f t="shared" si="17"/>
        <v>0.4</v>
      </c>
      <c r="O181" s="16">
        <f t="shared" si="17"/>
        <v>14.36</v>
      </c>
      <c r="P181" s="16">
        <f t="shared" si="17"/>
        <v>17.79</v>
      </c>
      <c r="Q181" s="16">
        <f t="shared" si="17"/>
        <v>0.18</v>
      </c>
      <c r="R181" s="16">
        <f t="shared" si="17"/>
        <v>0.24</v>
      </c>
      <c r="S181" s="16">
        <f t="shared" si="17"/>
        <v>2.54</v>
      </c>
      <c r="T181" s="16">
        <f t="shared" si="17"/>
        <v>3.3899999999999997</v>
      </c>
      <c r="U181" s="16">
        <f t="shared" si="17"/>
        <v>278.00000000000006</v>
      </c>
      <c r="V181" s="16">
        <f t="shared" si="17"/>
        <v>365.61</v>
      </c>
      <c r="W181" s="16">
        <f t="shared" si="17"/>
        <v>415</v>
      </c>
      <c r="X181" s="16">
        <f t="shared" si="17"/>
        <v>550.96</v>
      </c>
      <c r="Y181" s="16">
        <f t="shared" si="17"/>
        <v>61.5</v>
      </c>
      <c r="Z181" s="16">
        <f t="shared" si="17"/>
        <v>80.13</v>
      </c>
      <c r="AA181" s="16">
        <f t="shared" si="17"/>
        <v>3.28</v>
      </c>
      <c r="AB181" s="16">
        <f t="shared" si="17"/>
        <v>4.18</v>
      </c>
      <c r="AC181" s="39"/>
      <c r="AD181" s="39"/>
    </row>
    <row r="182" spans="1:30" s="3" customFormat="1" ht="4.5" customHeight="1" x14ac:dyDescent="0.2"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41"/>
      <c r="AD182" s="41"/>
    </row>
    <row r="183" spans="1:30" s="3" customFormat="1" ht="12" x14ac:dyDescent="0.2">
      <c r="C183" s="49" t="s">
        <v>16</v>
      </c>
      <c r="D183" s="4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41"/>
      <c r="AD183" s="41"/>
    </row>
    <row r="184" spans="1:30" s="7" customFormat="1" ht="11.25" x14ac:dyDescent="0.15">
      <c r="A184" s="44" t="s">
        <v>12</v>
      </c>
      <c r="B184" s="45" t="s">
        <v>4</v>
      </c>
      <c r="C184" s="48" t="s">
        <v>11</v>
      </c>
      <c r="D184" s="48"/>
      <c r="E184" s="48" t="s">
        <v>5</v>
      </c>
      <c r="F184" s="48"/>
      <c r="G184" s="48" t="s">
        <v>6</v>
      </c>
      <c r="H184" s="48"/>
      <c r="I184" s="48" t="s">
        <v>7</v>
      </c>
      <c r="J184" s="48"/>
      <c r="K184" s="48" t="s">
        <v>8</v>
      </c>
      <c r="L184" s="48"/>
      <c r="M184" s="48" t="s">
        <v>9</v>
      </c>
      <c r="N184" s="48"/>
      <c r="O184" s="48"/>
      <c r="P184" s="48"/>
      <c r="Q184" s="48" t="s">
        <v>9</v>
      </c>
      <c r="R184" s="48"/>
      <c r="S184" s="48"/>
      <c r="T184" s="48"/>
      <c r="U184" s="48" t="s">
        <v>10</v>
      </c>
      <c r="V184" s="48"/>
      <c r="W184" s="48"/>
      <c r="X184" s="48"/>
      <c r="Y184" s="48"/>
      <c r="Z184" s="48"/>
      <c r="AA184" s="48"/>
      <c r="AB184" s="48"/>
      <c r="AC184" s="36"/>
      <c r="AD184" s="36"/>
    </row>
    <row r="185" spans="1:30" s="2" customFormat="1" ht="12" customHeight="1" x14ac:dyDescent="0.2">
      <c r="A185" s="44"/>
      <c r="B185" s="46"/>
      <c r="C185" s="50" t="s">
        <v>43</v>
      </c>
      <c r="D185" s="50" t="s">
        <v>44</v>
      </c>
      <c r="E185" s="50" t="s">
        <v>43</v>
      </c>
      <c r="F185" s="50" t="s">
        <v>44</v>
      </c>
      <c r="G185" s="50" t="s">
        <v>43</v>
      </c>
      <c r="H185" s="50" t="s">
        <v>44</v>
      </c>
      <c r="I185" s="50" t="s">
        <v>43</v>
      </c>
      <c r="J185" s="50" t="s">
        <v>44</v>
      </c>
      <c r="K185" s="50" t="s">
        <v>43</v>
      </c>
      <c r="L185" s="50" t="s">
        <v>44</v>
      </c>
      <c r="M185" s="50" t="s">
        <v>45</v>
      </c>
      <c r="N185" s="50" t="s">
        <v>46</v>
      </c>
      <c r="O185" s="50" t="s">
        <v>47</v>
      </c>
      <c r="P185" s="50" t="s">
        <v>48</v>
      </c>
      <c r="Q185" s="50" t="s">
        <v>49</v>
      </c>
      <c r="R185" s="50" t="s">
        <v>50</v>
      </c>
      <c r="S185" s="50" t="s">
        <v>51</v>
      </c>
      <c r="T185" s="50" t="s">
        <v>52</v>
      </c>
      <c r="U185" s="50" t="s">
        <v>53</v>
      </c>
      <c r="V185" s="50" t="s">
        <v>54</v>
      </c>
      <c r="W185" s="50" t="s">
        <v>55</v>
      </c>
      <c r="X185" s="50" t="s">
        <v>56</v>
      </c>
      <c r="Y185" s="50" t="s">
        <v>57</v>
      </c>
      <c r="Z185" s="50" t="s">
        <v>58</v>
      </c>
      <c r="AA185" s="50" t="s">
        <v>59</v>
      </c>
      <c r="AB185" s="50" t="s">
        <v>60</v>
      </c>
      <c r="AC185" s="35"/>
      <c r="AD185" s="35"/>
    </row>
    <row r="186" spans="1:30" s="4" customFormat="1" ht="12" customHeight="1" x14ac:dyDescent="0.2">
      <c r="A186" s="44"/>
      <c r="B186" s="46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37"/>
      <c r="AD186" s="37"/>
    </row>
    <row r="187" spans="1:30" s="2" customFormat="1" ht="12" x14ac:dyDescent="0.2">
      <c r="A187" s="44"/>
      <c r="B187" s="46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35"/>
      <c r="AD187" s="35"/>
    </row>
    <row r="188" spans="1:30" s="2" customFormat="1" ht="3.75" customHeight="1" x14ac:dyDescent="0.2">
      <c r="A188" s="44"/>
      <c r="B188" s="47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35"/>
      <c r="AD188" s="35"/>
    </row>
    <row r="189" spans="1:30" ht="21" customHeight="1" x14ac:dyDescent="0.25">
      <c r="A189" s="8">
        <v>72</v>
      </c>
      <c r="B189" s="9" t="s">
        <v>89</v>
      </c>
      <c r="C189" s="10">
        <v>60</v>
      </c>
      <c r="D189" s="10">
        <v>100</v>
      </c>
      <c r="E189" s="11">
        <v>0.66</v>
      </c>
      <c r="F189" s="11">
        <v>1.1000000000000001</v>
      </c>
      <c r="G189" s="11">
        <v>8</v>
      </c>
      <c r="H189" s="11">
        <v>13.33</v>
      </c>
      <c r="I189" s="11">
        <v>4.28</v>
      </c>
      <c r="J189" s="11">
        <v>7.13</v>
      </c>
      <c r="K189" s="11">
        <v>53.8</v>
      </c>
      <c r="L189" s="11">
        <v>89.67</v>
      </c>
      <c r="M189" s="11">
        <v>0.03</v>
      </c>
      <c r="N189" s="11">
        <v>0.05</v>
      </c>
      <c r="O189" s="11">
        <v>6.69</v>
      </c>
      <c r="P189" s="11">
        <v>11.15</v>
      </c>
      <c r="Q189" s="11">
        <v>0.06</v>
      </c>
      <c r="R189" s="11">
        <v>0.1</v>
      </c>
      <c r="S189" s="11">
        <v>0.26</v>
      </c>
      <c r="T189" s="11">
        <v>0.43</v>
      </c>
      <c r="U189" s="11">
        <v>44.57</v>
      </c>
      <c r="V189" s="11">
        <v>74.28</v>
      </c>
      <c r="W189" s="11">
        <v>24.11</v>
      </c>
      <c r="X189" s="11">
        <v>40.18</v>
      </c>
      <c r="Y189" s="11">
        <v>4.07</v>
      </c>
      <c r="Z189" s="11">
        <v>6.78</v>
      </c>
      <c r="AA189" s="11">
        <v>0.24</v>
      </c>
      <c r="AB189" s="11">
        <v>0.4</v>
      </c>
    </row>
    <row r="190" spans="1:30" ht="31.5" customHeight="1" x14ac:dyDescent="0.25">
      <c r="A190" s="8">
        <v>120</v>
      </c>
      <c r="B190" s="9" t="s">
        <v>90</v>
      </c>
      <c r="C190" s="10" t="s">
        <v>27</v>
      </c>
      <c r="D190" s="10" t="s">
        <v>28</v>
      </c>
      <c r="E190" s="11">
        <v>6.8</v>
      </c>
      <c r="F190" s="11">
        <v>8.5</v>
      </c>
      <c r="G190" s="11">
        <v>4.3</v>
      </c>
      <c r="H190" s="11">
        <v>5.38</v>
      </c>
      <c r="I190" s="11">
        <v>10</v>
      </c>
      <c r="J190" s="11">
        <v>12.5</v>
      </c>
      <c r="K190" s="11">
        <v>166</v>
      </c>
      <c r="L190" s="11">
        <v>207.5</v>
      </c>
      <c r="M190" s="11">
        <v>0.03</v>
      </c>
      <c r="N190" s="27">
        <v>0.04</v>
      </c>
      <c r="O190" s="11">
        <v>7.28</v>
      </c>
      <c r="P190" s="11">
        <v>9.1</v>
      </c>
      <c r="Q190" s="11">
        <v>0.15</v>
      </c>
      <c r="R190" s="11">
        <v>0.19</v>
      </c>
      <c r="S190" s="11">
        <v>0.81</v>
      </c>
      <c r="T190" s="11">
        <v>1.01</v>
      </c>
      <c r="U190" s="11">
        <v>78.930000000000007</v>
      </c>
      <c r="V190" s="11">
        <v>98.66</v>
      </c>
      <c r="W190" s="11">
        <v>108.41</v>
      </c>
      <c r="X190" s="11">
        <v>135.51</v>
      </c>
      <c r="Y190" s="11">
        <v>13.16</v>
      </c>
      <c r="Z190" s="11">
        <v>16.45</v>
      </c>
      <c r="AA190" s="11">
        <v>0.36</v>
      </c>
      <c r="AB190" s="11">
        <v>0.45</v>
      </c>
    </row>
    <row r="191" spans="1:30" x14ac:dyDescent="0.25">
      <c r="A191" s="10">
        <v>246</v>
      </c>
      <c r="B191" s="9" t="s">
        <v>22</v>
      </c>
      <c r="C191" s="10">
        <v>150</v>
      </c>
      <c r="D191" s="10">
        <v>180</v>
      </c>
      <c r="E191" s="11">
        <v>9.4499999999999993</v>
      </c>
      <c r="F191" s="11">
        <v>11.34</v>
      </c>
      <c r="G191" s="11">
        <v>11.7</v>
      </c>
      <c r="H191" s="11">
        <v>14.04</v>
      </c>
      <c r="I191" s="11">
        <v>42.6</v>
      </c>
      <c r="J191" s="11">
        <v>51.12</v>
      </c>
      <c r="K191" s="11">
        <v>244.5</v>
      </c>
      <c r="L191" s="11">
        <v>293.39999999999998</v>
      </c>
      <c r="M191" s="11">
        <v>0.09</v>
      </c>
      <c r="N191" s="11">
        <v>0.11</v>
      </c>
      <c r="O191" s="11">
        <v>3.5</v>
      </c>
      <c r="P191" s="11">
        <v>4.2</v>
      </c>
      <c r="Q191" s="11">
        <v>0.04</v>
      </c>
      <c r="R191" s="11">
        <v>0.05</v>
      </c>
      <c r="S191" s="11">
        <v>0.64</v>
      </c>
      <c r="T191" s="11">
        <v>0.77</v>
      </c>
      <c r="U191" s="11">
        <v>51.07</v>
      </c>
      <c r="V191" s="11">
        <v>61.28</v>
      </c>
      <c r="W191" s="11">
        <v>111.19</v>
      </c>
      <c r="X191" s="11">
        <v>133.43</v>
      </c>
      <c r="Y191" s="11">
        <v>20.56</v>
      </c>
      <c r="Z191" s="11">
        <v>24.67</v>
      </c>
      <c r="AA191" s="11">
        <v>0.56999999999999995</v>
      </c>
      <c r="AB191" s="11">
        <v>0.68</v>
      </c>
    </row>
    <row r="192" spans="1:30" ht="21" customHeight="1" x14ac:dyDescent="0.25">
      <c r="A192" s="10">
        <v>401</v>
      </c>
      <c r="B192" s="18" t="s">
        <v>91</v>
      </c>
      <c r="C192" s="10" t="s">
        <v>99</v>
      </c>
      <c r="D192" s="10" t="s">
        <v>24</v>
      </c>
      <c r="E192" s="11">
        <v>3.25</v>
      </c>
      <c r="F192" s="11">
        <v>4.88</v>
      </c>
      <c r="G192" s="11">
        <v>1.52</v>
      </c>
      <c r="H192" s="11">
        <v>2.29</v>
      </c>
      <c r="I192" s="11">
        <v>0.93</v>
      </c>
      <c r="J192" s="11">
        <v>1.4</v>
      </c>
      <c r="K192" s="11">
        <v>50.8</v>
      </c>
      <c r="L192" s="11">
        <v>76.22</v>
      </c>
      <c r="M192" s="11">
        <v>0.04</v>
      </c>
      <c r="N192" s="11">
        <v>0.06</v>
      </c>
      <c r="O192" s="11">
        <v>0.61</v>
      </c>
      <c r="P192" s="11">
        <v>0.92</v>
      </c>
      <c r="Q192" s="11">
        <v>0</v>
      </c>
      <c r="R192" s="11">
        <v>0</v>
      </c>
      <c r="S192" s="11">
        <v>1.39</v>
      </c>
      <c r="T192" s="11">
        <v>2.11</v>
      </c>
      <c r="U192" s="11">
        <v>86.13</v>
      </c>
      <c r="V192" s="11">
        <v>130.43</v>
      </c>
      <c r="W192" s="11">
        <v>200.31</v>
      </c>
      <c r="X192" s="11">
        <v>303.32</v>
      </c>
      <c r="Y192" s="11">
        <v>12.29</v>
      </c>
      <c r="Z192" s="11">
        <v>18.61</v>
      </c>
      <c r="AA192" s="11">
        <v>0.3</v>
      </c>
      <c r="AB192" s="11">
        <v>0.45</v>
      </c>
    </row>
    <row r="193" spans="1:30" ht="18" customHeight="1" x14ac:dyDescent="0.25">
      <c r="A193" s="10">
        <v>588</v>
      </c>
      <c r="B193" s="25" t="s">
        <v>117</v>
      </c>
      <c r="C193" s="10">
        <v>200</v>
      </c>
      <c r="D193" s="10">
        <v>200</v>
      </c>
      <c r="E193" s="11">
        <v>0.2</v>
      </c>
      <c r="F193" s="11">
        <v>0.2</v>
      </c>
      <c r="G193" s="11">
        <v>0</v>
      </c>
      <c r="H193" s="11">
        <v>0</v>
      </c>
      <c r="I193" s="11">
        <v>35.799999999999997</v>
      </c>
      <c r="J193" s="11">
        <v>35.799999999999997</v>
      </c>
      <c r="K193" s="11">
        <v>142</v>
      </c>
      <c r="L193" s="11">
        <v>142</v>
      </c>
      <c r="M193" s="11">
        <v>0.01</v>
      </c>
      <c r="N193" s="11">
        <v>0.01</v>
      </c>
      <c r="O193" s="11">
        <v>3.2</v>
      </c>
      <c r="P193" s="11">
        <v>3.2</v>
      </c>
      <c r="Q193" s="11">
        <v>0</v>
      </c>
      <c r="R193" s="11">
        <v>0</v>
      </c>
      <c r="S193" s="11">
        <v>0</v>
      </c>
      <c r="T193" s="11">
        <v>0</v>
      </c>
      <c r="U193" s="11">
        <v>34.130000000000003</v>
      </c>
      <c r="V193" s="11">
        <v>34.130000000000003</v>
      </c>
      <c r="W193" s="11">
        <v>3.64</v>
      </c>
      <c r="X193" s="11">
        <v>3.64</v>
      </c>
      <c r="Y193" s="11">
        <v>2.0699999999999998</v>
      </c>
      <c r="Z193" s="11">
        <v>2.0699999999999998</v>
      </c>
      <c r="AA193" s="11">
        <v>0.27</v>
      </c>
      <c r="AB193" s="11">
        <v>0.27</v>
      </c>
    </row>
    <row r="194" spans="1:30" x14ac:dyDescent="0.25">
      <c r="A194" s="8"/>
      <c r="B194" s="9" t="s">
        <v>33</v>
      </c>
      <c r="C194" s="10">
        <v>45</v>
      </c>
      <c r="D194" s="10">
        <v>70</v>
      </c>
      <c r="E194" s="11">
        <v>0.56000000000000005</v>
      </c>
      <c r="F194" s="11">
        <v>0.86</v>
      </c>
      <c r="G194" s="11">
        <v>0.02</v>
      </c>
      <c r="H194" s="11">
        <v>0.02</v>
      </c>
      <c r="I194" s="11">
        <v>3.45</v>
      </c>
      <c r="J194" s="11">
        <v>5.37</v>
      </c>
      <c r="K194" s="11">
        <v>16.89</v>
      </c>
      <c r="L194" s="11">
        <v>26.27</v>
      </c>
      <c r="M194" s="11">
        <v>0.04</v>
      </c>
      <c r="N194" s="11">
        <v>7.0000000000000007E-2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35.659999999999997</v>
      </c>
      <c r="V194" s="11">
        <v>55.47</v>
      </c>
      <c r="W194" s="11">
        <v>49.67</v>
      </c>
      <c r="X194" s="11">
        <v>77.260000000000005</v>
      </c>
      <c r="Y194" s="11">
        <v>17.05</v>
      </c>
      <c r="Z194" s="11">
        <v>26.52</v>
      </c>
      <c r="AA194" s="11">
        <v>1.1200000000000001</v>
      </c>
      <c r="AB194" s="11">
        <v>1.74</v>
      </c>
    </row>
    <row r="195" spans="1:30" x14ac:dyDescent="0.25">
      <c r="A195" s="8"/>
      <c r="B195" s="9" t="s">
        <v>34</v>
      </c>
      <c r="C195" s="10">
        <v>60</v>
      </c>
      <c r="D195" s="10">
        <v>80</v>
      </c>
      <c r="E195" s="11">
        <v>3.34</v>
      </c>
      <c r="F195" s="11">
        <v>4.45</v>
      </c>
      <c r="G195" s="11">
        <v>1.04</v>
      </c>
      <c r="H195" s="11">
        <v>1.39</v>
      </c>
      <c r="I195" s="11">
        <v>22.08</v>
      </c>
      <c r="J195" s="11">
        <v>29.44</v>
      </c>
      <c r="K195" s="11">
        <v>110</v>
      </c>
      <c r="L195" s="11">
        <v>146.66999999999999</v>
      </c>
      <c r="M195" s="11">
        <v>7.0000000000000007E-2</v>
      </c>
      <c r="N195" s="11">
        <v>0.09</v>
      </c>
      <c r="O195" s="11">
        <v>0</v>
      </c>
      <c r="P195" s="11">
        <v>0</v>
      </c>
      <c r="Q195" s="11">
        <v>0</v>
      </c>
      <c r="R195" s="11">
        <v>0</v>
      </c>
      <c r="S195" s="11">
        <v>0.25</v>
      </c>
      <c r="T195" s="11">
        <v>0.33</v>
      </c>
      <c r="U195" s="11">
        <v>47.52</v>
      </c>
      <c r="V195" s="11">
        <v>63.36</v>
      </c>
      <c r="W195" s="11">
        <v>66.13</v>
      </c>
      <c r="X195" s="11">
        <v>88.17</v>
      </c>
      <c r="Y195" s="11">
        <v>17.399999999999999</v>
      </c>
      <c r="Z195" s="11">
        <v>23.2</v>
      </c>
      <c r="AA195" s="11">
        <v>1.48</v>
      </c>
      <c r="AB195" s="11">
        <v>1.97</v>
      </c>
    </row>
    <row r="196" spans="1:30" ht="12.75" customHeight="1" x14ac:dyDescent="0.25">
      <c r="A196" s="13"/>
      <c r="B196" s="14" t="s">
        <v>14</v>
      </c>
      <c r="C196" s="15"/>
      <c r="D196" s="15"/>
      <c r="E196" s="16">
        <f t="shared" ref="E196:N196" si="18">E189+E190+E191+E193+E194+E195+E192</f>
        <v>24.259999999999998</v>
      </c>
      <c r="F196" s="16">
        <f t="shared" si="18"/>
        <v>31.329999999999995</v>
      </c>
      <c r="G196" s="16">
        <f t="shared" si="18"/>
        <v>26.58</v>
      </c>
      <c r="H196" s="16">
        <f t="shared" si="18"/>
        <v>36.450000000000003</v>
      </c>
      <c r="I196" s="16">
        <f t="shared" si="18"/>
        <v>119.14000000000001</v>
      </c>
      <c r="J196" s="16">
        <f t="shared" si="18"/>
        <v>142.76000000000002</v>
      </c>
      <c r="K196" s="16">
        <f t="shared" si="18"/>
        <v>783.9899999999999</v>
      </c>
      <c r="L196" s="16">
        <f t="shared" si="18"/>
        <v>981.7299999999999</v>
      </c>
      <c r="M196" s="16">
        <f t="shared" si="18"/>
        <v>0.31</v>
      </c>
      <c r="N196" s="16">
        <f t="shared" si="18"/>
        <v>0.43</v>
      </c>
      <c r="O196" s="16">
        <f t="shared" ref="O196:AB196" si="19">O189+O190+O191+O193+O194+O195+O192</f>
        <v>21.279999999999998</v>
      </c>
      <c r="P196" s="16">
        <f t="shared" si="19"/>
        <v>28.57</v>
      </c>
      <c r="Q196" s="16">
        <f t="shared" si="19"/>
        <v>0.25</v>
      </c>
      <c r="R196" s="16">
        <f t="shared" si="19"/>
        <v>0.34</v>
      </c>
      <c r="S196" s="16">
        <f t="shared" si="19"/>
        <v>3.3499999999999996</v>
      </c>
      <c r="T196" s="16">
        <f t="shared" si="19"/>
        <v>4.6500000000000004</v>
      </c>
      <c r="U196" s="16">
        <f t="shared" si="19"/>
        <v>378.01</v>
      </c>
      <c r="V196" s="16">
        <f t="shared" si="19"/>
        <v>517.61000000000013</v>
      </c>
      <c r="W196" s="16">
        <f t="shared" si="19"/>
        <v>563.46</v>
      </c>
      <c r="X196" s="16">
        <f t="shared" si="19"/>
        <v>781.51</v>
      </c>
      <c r="Y196" s="16">
        <f t="shared" si="19"/>
        <v>86.6</v>
      </c>
      <c r="Z196" s="16">
        <f t="shared" si="19"/>
        <v>118.30000000000001</v>
      </c>
      <c r="AA196" s="16">
        <f t="shared" si="19"/>
        <v>4.34</v>
      </c>
      <c r="AB196" s="16">
        <f t="shared" si="19"/>
        <v>5.96</v>
      </c>
    </row>
    <row r="197" spans="1:30" ht="3.75" customHeight="1" x14ac:dyDescent="0.25">
      <c r="A197" s="21"/>
      <c r="B197" s="22"/>
      <c r="C197" s="23"/>
      <c r="D197" s="23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30" ht="12" customHeight="1" x14ac:dyDescent="0.25">
      <c r="C198" s="49"/>
      <c r="D198" s="49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30" ht="9" customHeight="1" x14ac:dyDescent="0.25"/>
    <row r="200" spans="1:30" s="2" customFormat="1" ht="12.6" customHeight="1" x14ac:dyDescent="0.2">
      <c r="A200" s="43" t="s">
        <v>68</v>
      </c>
      <c r="B200" s="43"/>
      <c r="AC200" s="35"/>
      <c r="AD200" s="35"/>
    </row>
    <row r="201" spans="1:30" s="7" customFormat="1" ht="11.25" x14ac:dyDescent="0.15">
      <c r="A201" s="44" t="s">
        <v>12</v>
      </c>
      <c r="B201" s="45" t="s">
        <v>4</v>
      </c>
      <c r="C201" s="48" t="s">
        <v>11</v>
      </c>
      <c r="D201" s="48"/>
      <c r="E201" s="48" t="s">
        <v>5</v>
      </c>
      <c r="F201" s="48"/>
      <c r="G201" s="48" t="s">
        <v>6</v>
      </c>
      <c r="H201" s="48"/>
      <c r="I201" s="48" t="s">
        <v>7</v>
      </c>
      <c r="J201" s="48"/>
      <c r="K201" s="48" t="s">
        <v>8</v>
      </c>
      <c r="L201" s="48"/>
      <c r="M201" s="48" t="s">
        <v>9</v>
      </c>
      <c r="N201" s="48"/>
      <c r="O201" s="48"/>
      <c r="P201" s="48"/>
      <c r="Q201" s="48" t="s">
        <v>9</v>
      </c>
      <c r="R201" s="48"/>
      <c r="S201" s="48"/>
      <c r="T201" s="48"/>
      <c r="U201" s="48" t="s">
        <v>10</v>
      </c>
      <c r="V201" s="48"/>
      <c r="W201" s="48"/>
      <c r="X201" s="48"/>
      <c r="Y201" s="48"/>
      <c r="Z201" s="48"/>
      <c r="AA201" s="48"/>
      <c r="AB201" s="48"/>
      <c r="AC201" s="36"/>
      <c r="AD201" s="36"/>
    </row>
    <row r="202" spans="1:30" s="2" customFormat="1" ht="12" customHeight="1" x14ac:dyDescent="0.2">
      <c r="A202" s="44"/>
      <c r="B202" s="46"/>
      <c r="C202" s="50" t="s">
        <v>43</v>
      </c>
      <c r="D202" s="50" t="s">
        <v>44</v>
      </c>
      <c r="E202" s="50" t="s">
        <v>43</v>
      </c>
      <c r="F202" s="50" t="s">
        <v>44</v>
      </c>
      <c r="G202" s="50" t="s">
        <v>43</v>
      </c>
      <c r="H202" s="50" t="s">
        <v>44</v>
      </c>
      <c r="I202" s="50" t="s">
        <v>43</v>
      </c>
      <c r="J202" s="50" t="s">
        <v>44</v>
      </c>
      <c r="K202" s="50" t="s">
        <v>43</v>
      </c>
      <c r="L202" s="50" t="s">
        <v>44</v>
      </c>
      <c r="M202" s="50" t="s">
        <v>45</v>
      </c>
      <c r="N202" s="50" t="s">
        <v>46</v>
      </c>
      <c r="O202" s="50" t="s">
        <v>47</v>
      </c>
      <c r="P202" s="50" t="s">
        <v>48</v>
      </c>
      <c r="Q202" s="50" t="s">
        <v>49</v>
      </c>
      <c r="R202" s="50" t="s">
        <v>50</v>
      </c>
      <c r="S202" s="50" t="s">
        <v>51</v>
      </c>
      <c r="T202" s="50" t="s">
        <v>52</v>
      </c>
      <c r="U202" s="50" t="s">
        <v>53</v>
      </c>
      <c r="V202" s="50" t="s">
        <v>54</v>
      </c>
      <c r="W202" s="50" t="s">
        <v>55</v>
      </c>
      <c r="X202" s="50" t="s">
        <v>56</v>
      </c>
      <c r="Y202" s="50" t="s">
        <v>57</v>
      </c>
      <c r="Z202" s="50" t="s">
        <v>58</v>
      </c>
      <c r="AA202" s="50" t="s">
        <v>59</v>
      </c>
      <c r="AB202" s="50" t="s">
        <v>60</v>
      </c>
      <c r="AC202" s="35"/>
      <c r="AD202" s="35"/>
    </row>
    <row r="203" spans="1:30" s="4" customFormat="1" ht="12" customHeight="1" x14ac:dyDescent="0.2">
      <c r="A203" s="44"/>
      <c r="B203" s="46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37"/>
      <c r="AD203" s="37"/>
    </row>
    <row r="204" spans="1:30" s="2" customFormat="1" ht="12" x14ac:dyDescent="0.2">
      <c r="A204" s="44"/>
      <c r="B204" s="46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35"/>
      <c r="AD204" s="35"/>
    </row>
    <row r="205" spans="1:30" s="2" customFormat="1" ht="3.75" customHeight="1" x14ac:dyDescent="0.2">
      <c r="A205" s="44"/>
      <c r="B205" s="47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35"/>
      <c r="AD205" s="35"/>
    </row>
    <row r="206" spans="1:30" s="12" customFormat="1" ht="18" x14ac:dyDescent="0.15">
      <c r="A206" s="10"/>
      <c r="B206" s="9" t="s">
        <v>102</v>
      </c>
      <c r="C206" s="10">
        <v>200</v>
      </c>
      <c r="D206" s="10">
        <v>250</v>
      </c>
      <c r="E206" s="11">
        <v>10.07</v>
      </c>
      <c r="F206" s="11">
        <v>12.58</v>
      </c>
      <c r="G206" s="11">
        <v>18.8</v>
      </c>
      <c r="H206" s="11">
        <v>23.5</v>
      </c>
      <c r="I206" s="11">
        <v>53.6</v>
      </c>
      <c r="J206" s="11">
        <v>71.47</v>
      </c>
      <c r="K206" s="11">
        <v>434.53</v>
      </c>
      <c r="L206" s="11">
        <v>540.16</v>
      </c>
      <c r="M206" s="11">
        <v>0.18</v>
      </c>
      <c r="N206" s="11">
        <v>0.23</v>
      </c>
      <c r="O206" s="11">
        <v>10.65</v>
      </c>
      <c r="P206" s="11">
        <v>13.31</v>
      </c>
      <c r="Q206" s="11">
        <v>0.16</v>
      </c>
      <c r="R206" s="11">
        <v>0.2</v>
      </c>
      <c r="S206" s="11">
        <v>2.42</v>
      </c>
      <c r="T206" s="11">
        <v>3.03</v>
      </c>
      <c r="U206" s="11">
        <v>239</v>
      </c>
      <c r="V206" s="11">
        <v>298.75</v>
      </c>
      <c r="W206" s="11">
        <v>370.93</v>
      </c>
      <c r="X206" s="11">
        <v>463.66</v>
      </c>
      <c r="Y206" s="11">
        <v>29.61</v>
      </c>
      <c r="Z206" s="11">
        <v>37.01</v>
      </c>
      <c r="AA206" s="11">
        <v>0.23</v>
      </c>
      <c r="AB206" s="11">
        <v>0.28999999999999998</v>
      </c>
      <c r="AC206" s="38"/>
      <c r="AD206" s="38"/>
    </row>
    <row r="207" spans="1:30" s="12" customFormat="1" ht="18" x14ac:dyDescent="0.15">
      <c r="A207" s="8">
        <v>686</v>
      </c>
      <c r="B207" s="9" t="s">
        <v>13</v>
      </c>
      <c r="C207" s="10" t="s">
        <v>15</v>
      </c>
      <c r="D207" s="10" t="s">
        <v>15</v>
      </c>
      <c r="E207" s="11">
        <v>0.3</v>
      </c>
      <c r="F207" s="11">
        <v>0.3</v>
      </c>
      <c r="G207" s="11">
        <v>0</v>
      </c>
      <c r="H207" s="11">
        <v>0</v>
      </c>
      <c r="I207" s="11">
        <v>15.2</v>
      </c>
      <c r="J207" s="11">
        <v>15.2</v>
      </c>
      <c r="K207" s="11">
        <v>60</v>
      </c>
      <c r="L207" s="11">
        <v>60</v>
      </c>
      <c r="M207" s="11">
        <v>0</v>
      </c>
      <c r="N207" s="11">
        <v>0</v>
      </c>
      <c r="O207" s="11">
        <v>4.0599999999999996</v>
      </c>
      <c r="P207" s="11">
        <v>4.0599999999999996</v>
      </c>
      <c r="Q207" s="11">
        <v>0</v>
      </c>
      <c r="R207" s="11">
        <v>0</v>
      </c>
      <c r="S207" s="11">
        <v>0</v>
      </c>
      <c r="T207" s="11">
        <v>0</v>
      </c>
      <c r="U207" s="11">
        <v>15.16</v>
      </c>
      <c r="V207" s="11">
        <v>15.16</v>
      </c>
      <c r="W207" s="11">
        <v>7.14</v>
      </c>
      <c r="X207" s="11">
        <v>7.14</v>
      </c>
      <c r="Y207" s="11">
        <v>5.6</v>
      </c>
      <c r="Z207" s="11">
        <v>5.6</v>
      </c>
      <c r="AA207" s="11">
        <v>0.57999999999999996</v>
      </c>
      <c r="AB207" s="11">
        <v>0.57999999999999996</v>
      </c>
      <c r="AC207" s="38"/>
      <c r="AD207" s="38"/>
    </row>
    <row r="208" spans="1:30" s="12" customFormat="1" ht="9" x14ac:dyDescent="0.15">
      <c r="A208" s="8"/>
      <c r="B208" s="9" t="s">
        <v>34</v>
      </c>
      <c r="C208" s="10">
        <v>45</v>
      </c>
      <c r="D208" s="10">
        <v>60</v>
      </c>
      <c r="E208" s="11">
        <v>2.5099999999999998</v>
      </c>
      <c r="F208" s="11">
        <v>3.34</v>
      </c>
      <c r="G208" s="11">
        <v>0.78</v>
      </c>
      <c r="H208" s="11">
        <v>1.04</v>
      </c>
      <c r="I208" s="11">
        <v>16.559999999999999</v>
      </c>
      <c r="J208" s="11">
        <v>22.08</v>
      </c>
      <c r="K208" s="11">
        <v>82.5</v>
      </c>
      <c r="L208" s="11">
        <v>110</v>
      </c>
      <c r="M208" s="11">
        <v>0.05</v>
      </c>
      <c r="N208" s="11">
        <v>7.0000000000000007E-2</v>
      </c>
      <c r="O208" s="11">
        <v>0</v>
      </c>
      <c r="P208" s="11">
        <v>0</v>
      </c>
      <c r="Q208" s="11">
        <v>0</v>
      </c>
      <c r="R208" s="11">
        <v>0</v>
      </c>
      <c r="S208" s="11">
        <v>0.05</v>
      </c>
      <c r="T208" s="11">
        <v>7.0000000000000007E-2</v>
      </c>
      <c r="U208" s="11">
        <v>14.85</v>
      </c>
      <c r="V208" s="11">
        <v>19.8</v>
      </c>
      <c r="W208" s="11">
        <v>29.17</v>
      </c>
      <c r="X208" s="11">
        <v>38.9</v>
      </c>
      <c r="Y208" s="11">
        <v>26.1</v>
      </c>
      <c r="Z208" s="11">
        <v>34.799999999999997</v>
      </c>
      <c r="AA208" s="11">
        <v>2</v>
      </c>
      <c r="AB208" s="11">
        <v>2.67</v>
      </c>
      <c r="AC208" s="38"/>
      <c r="AD208" s="38"/>
    </row>
    <row r="209" spans="1:30" s="17" customFormat="1" ht="9" x14ac:dyDescent="0.15">
      <c r="A209" s="13"/>
      <c r="B209" s="14" t="s">
        <v>14</v>
      </c>
      <c r="C209" s="15"/>
      <c r="D209" s="15"/>
      <c r="E209" s="16">
        <f t="shared" ref="E209:AB209" si="20">E206+E207+E208</f>
        <v>12.88</v>
      </c>
      <c r="F209" s="16">
        <f t="shared" si="20"/>
        <v>16.22</v>
      </c>
      <c r="G209" s="16">
        <f t="shared" si="20"/>
        <v>19.580000000000002</v>
      </c>
      <c r="H209" s="16">
        <f t="shared" si="20"/>
        <v>24.54</v>
      </c>
      <c r="I209" s="16">
        <f t="shared" si="20"/>
        <v>85.36</v>
      </c>
      <c r="J209" s="16">
        <f t="shared" si="20"/>
        <v>108.75</v>
      </c>
      <c r="K209" s="16">
        <f t="shared" si="20"/>
        <v>577.03</v>
      </c>
      <c r="L209" s="16">
        <f t="shared" si="20"/>
        <v>710.16</v>
      </c>
      <c r="M209" s="16">
        <f t="shared" si="20"/>
        <v>0.22999999999999998</v>
      </c>
      <c r="N209" s="16">
        <f t="shared" si="20"/>
        <v>0.30000000000000004</v>
      </c>
      <c r="O209" s="16">
        <f t="shared" si="20"/>
        <v>14.71</v>
      </c>
      <c r="P209" s="16">
        <f t="shared" si="20"/>
        <v>17.37</v>
      </c>
      <c r="Q209" s="16">
        <f t="shared" si="20"/>
        <v>0.16</v>
      </c>
      <c r="R209" s="16">
        <f t="shared" si="20"/>
        <v>0.2</v>
      </c>
      <c r="S209" s="16">
        <f t="shared" si="20"/>
        <v>2.4699999999999998</v>
      </c>
      <c r="T209" s="16">
        <f t="shared" si="20"/>
        <v>3.0999999999999996</v>
      </c>
      <c r="U209" s="16">
        <f t="shared" si="20"/>
        <v>269.01</v>
      </c>
      <c r="V209" s="16">
        <f t="shared" si="20"/>
        <v>333.71000000000004</v>
      </c>
      <c r="W209" s="16">
        <f t="shared" si="20"/>
        <v>407.24</v>
      </c>
      <c r="X209" s="16">
        <f t="shared" si="20"/>
        <v>509.7</v>
      </c>
      <c r="Y209" s="16">
        <f t="shared" si="20"/>
        <v>61.31</v>
      </c>
      <c r="Z209" s="16">
        <f t="shared" si="20"/>
        <v>77.41</v>
      </c>
      <c r="AA209" s="16">
        <f t="shared" si="20"/>
        <v>2.81</v>
      </c>
      <c r="AB209" s="16">
        <f t="shared" si="20"/>
        <v>3.54</v>
      </c>
      <c r="AC209" s="39"/>
      <c r="AD209" s="39"/>
    </row>
    <row r="210" spans="1:30" s="3" customFormat="1" ht="4.5" customHeight="1" x14ac:dyDescent="0.2">
      <c r="B210" s="6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41"/>
      <c r="AD210" s="41"/>
    </row>
    <row r="211" spans="1:30" s="3" customFormat="1" ht="12" x14ac:dyDescent="0.2">
      <c r="C211" s="49" t="s">
        <v>16</v>
      </c>
      <c r="D211" s="49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41"/>
      <c r="AD211" s="41"/>
    </row>
    <row r="212" spans="1:30" s="7" customFormat="1" ht="11.25" x14ac:dyDescent="0.15">
      <c r="A212" s="44" t="s">
        <v>12</v>
      </c>
      <c r="B212" s="45" t="s">
        <v>4</v>
      </c>
      <c r="C212" s="48" t="s">
        <v>11</v>
      </c>
      <c r="D212" s="48"/>
      <c r="E212" s="48" t="s">
        <v>5</v>
      </c>
      <c r="F212" s="48"/>
      <c r="G212" s="48" t="s">
        <v>6</v>
      </c>
      <c r="H212" s="48"/>
      <c r="I212" s="48" t="s">
        <v>7</v>
      </c>
      <c r="J212" s="48"/>
      <c r="K212" s="48" t="s">
        <v>8</v>
      </c>
      <c r="L212" s="48"/>
      <c r="M212" s="48" t="s">
        <v>9</v>
      </c>
      <c r="N212" s="48"/>
      <c r="O212" s="48"/>
      <c r="P212" s="48"/>
      <c r="Q212" s="48" t="s">
        <v>9</v>
      </c>
      <c r="R212" s="48"/>
      <c r="S212" s="48"/>
      <c r="T212" s="48"/>
      <c r="U212" s="48" t="s">
        <v>10</v>
      </c>
      <c r="V212" s="48"/>
      <c r="W212" s="48"/>
      <c r="X212" s="48"/>
      <c r="Y212" s="48"/>
      <c r="Z212" s="48"/>
      <c r="AA212" s="48"/>
      <c r="AB212" s="48"/>
      <c r="AC212" s="36"/>
      <c r="AD212" s="36"/>
    </row>
    <row r="213" spans="1:30" s="2" customFormat="1" ht="12" customHeight="1" x14ac:dyDescent="0.2">
      <c r="A213" s="44"/>
      <c r="B213" s="46"/>
      <c r="C213" s="50" t="s">
        <v>43</v>
      </c>
      <c r="D213" s="50" t="s">
        <v>44</v>
      </c>
      <c r="E213" s="50" t="s">
        <v>43</v>
      </c>
      <c r="F213" s="50" t="s">
        <v>44</v>
      </c>
      <c r="G213" s="50" t="s">
        <v>43</v>
      </c>
      <c r="H213" s="50" t="s">
        <v>44</v>
      </c>
      <c r="I213" s="50" t="s">
        <v>43</v>
      </c>
      <c r="J213" s="50" t="s">
        <v>44</v>
      </c>
      <c r="K213" s="50" t="s">
        <v>43</v>
      </c>
      <c r="L213" s="50" t="s">
        <v>44</v>
      </c>
      <c r="M213" s="50" t="s">
        <v>45</v>
      </c>
      <c r="N213" s="50" t="s">
        <v>46</v>
      </c>
      <c r="O213" s="50" t="s">
        <v>47</v>
      </c>
      <c r="P213" s="50" t="s">
        <v>48</v>
      </c>
      <c r="Q213" s="50" t="s">
        <v>49</v>
      </c>
      <c r="R213" s="50" t="s">
        <v>50</v>
      </c>
      <c r="S213" s="50" t="s">
        <v>51</v>
      </c>
      <c r="T213" s="50" t="s">
        <v>52</v>
      </c>
      <c r="U213" s="50" t="s">
        <v>53</v>
      </c>
      <c r="V213" s="50" t="s">
        <v>54</v>
      </c>
      <c r="W213" s="50" t="s">
        <v>55</v>
      </c>
      <c r="X213" s="50" t="s">
        <v>56</v>
      </c>
      <c r="Y213" s="50" t="s">
        <v>57</v>
      </c>
      <c r="Z213" s="50" t="s">
        <v>58</v>
      </c>
      <c r="AA213" s="50" t="s">
        <v>59</v>
      </c>
      <c r="AB213" s="50" t="s">
        <v>60</v>
      </c>
      <c r="AC213" s="35"/>
      <c r="AD213" s="35"/>
    </row>
    <row r="214" spans="1:30" s="4" customFormat="1" ht="12" customHeight="1" x14ac:dyDescent="0.2">
      <c r="A214" s="44"/>
      <c r="B214" s="46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37"/>
      <c r="AD214" s="37"/>
    </row>
    <row r="215" spans="1:30" s="2" customFormat="1" ht="12" x14ac:dyDescent="0.2">
      <c r="A215" s="44"/>
      <c r="B215" s="46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35"/>
      <c r="AD215" s="35"/>
    </row>
    <row r="216" spans="1:30" s="2" customFormat="1" ht="3.75" customHeight="1" x14ac:dyDescent="0.2">
      <c r="A216" s="44"/>
      <c r="B216" s="47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35"/>
      <c r="AD216" s="35"/>
    </row>
    <row r="217" spans="1:30" ht="27" customHeight="1" x14ac:dyDescent="0.25">
      <c r="A217" s="8">
        <v>43</v>
      </c>
      <c r="B217" s="9" t="s">
        <v>121</v>
      </c>
      <c r="C217" s="10">
        <v>60</v>
      </c>
      <c r="D217" s="10">
        <v>100</v>
      </c>
      <c r="E217" s="11">
        <v>0.84</v>
      </c>
      <c r="F217" s="11">
        <v>1.4</v>
      </c>
      <c r="G217" s="11">
        <v>2.46</v>
      </c>
      <c r="H217" s="11">
        <v>4.0999999999999996</v>
      </c>
      <c r="I217" s="11">
        <v>1.98</v>
      </c>
      <c r="J217" s="11">
        <v>3.3</v>
      </c>
      <c r="K217" s="11">
        <v>44.2</v>
      </c>
      <c r="L217" s="11">
        <v>73.67</v>
      </c>
      <c r="M217" s="11">
        <v>0</v>
      </c>
      <c r="N217" s="11">
        <v>0</v>
      </c>
      <c r="O217" s="11">
        <v>8</v>
      </c>
      <c r="P217" s="11">
        <v>13.33</v>
      </c>
      <c r="Q217" s="11">
        <v>0</v>
      </c>
      <c r="R217" s="11">
        <v>0</v>
      </c>
      <c r="S217" s="11">
        <v>0.24</v>
      </c>
      <c r="T217" s="11">
        <v>0.4</v>
      </c>
      <c r="U217" s="11">
        <v>36.51</v>
      </c>
      <c r="V217" s="11">
        <v>60.85</v>
      </c>
      <c r="W217" s="11">
        <v>34.6</v>
      </c>
      <c r="X217" s="11">
        <v>57.67</v>
      </c>
      <c r="Y217" s="11">
        <v>0</v>
      </c>
      <c r="Z217" s="11">
        <v>0</v>
      </c>
      <c r="AA217" s="11">
        <v>0.12</v>
      </c>
      <c r="AB217" s="11">
        <v>0.2</v>
      </c>
    </row>
    <row r="218" spans="1:30" ht="29.25" customHeight="1" x14ac:dyDescent="0.25">
      <c r="A218" s="8"/>
      <c r="B218" s="9" t="s">
        <v>92</v>
      </c>
      <c r="C218" s="10">
        <v>200</v>
      </c>
      <c r="D218" s="10">
        <v>250</v>
      </c>
      <c r="E218" s="11">
        <v>6</v>
      </c>
      <c r="F218" s="11">
        <v>7.5</v>
      </c>
      <c r="G218" s="11">
        <v>3.2</v>
      </c>
      <c r="H218" s="11">
        <v>4</v>
      </c>
      <c r="I218" s="11">
        <v>15</v>
      </c>
      <c r="J218" s="11">
        <v>18.75</v>
      </c>
      <c r="K218" s="11">
        <v>112.6</v>
      </c>
      <c r="L218" s="11">
        <v>140.75</v>
      </c>
      <c r="M218" s="11">
        <v>0.06</v>
      </c>
      <c r="N218" s="27">
        <v>0.08</v>
      </c>
      <c r="O218" s="11">
        <v>5.72</v>
      </c>
      <c r="P218" s="11">
        <v>7.15</v>
      </c>
      <c r="Q218" s="11">
        <v>0.2</v>
      </c>
      <c r="R218" s="11">
        <v>0.25</v>
      </c>
      <c r="S218" s="11">
        <v>0.88</v>
      </c>
      <c r="T218" s="11">
        <v>1.1000000000000001</v>
      </c>
      <c r="U218" s="11">
        <v>28.23</v>
      </c>
      <c r="V218" s="11">
        <v>35.29</v>
      </c>
      <c r="W218" s="11">
        <v>28.92</v>
      </c>
      <c r="X218" s="11">
        <v>36.15</v>
      </c>
      <c r="Y218" s="11">
        <v>13.87</v>
      </c>
      <c r="Z218" s="11">
        <v>17.34</v>
      </c>
      <c r="AA218" s="11">
        <v>0.24</v>
      </c>
      <c r="AB218" s="11">
        <v>0.3</v>
      </c>
    </row>
    <row r="219" spans="1:30" ht="22.5" customHeight="1" x14ac:dyDescent="0.25">
      <c r="A219" s="10"/>
      <c r="B219" s="9" t="s">
        <v>122</v>
      </c>
      <c r="C219" s="10">
        <v>150</v>
      </c>
      <c r="D219" s="10">
        <v>180</v>
      </c>
      <c r="E219" s="11">
        <v>5.4</v>
      </c>
      <c r="F219" s="11">
        <v>6.48</v>
      </c>
      <c r="G219" s="11">
        <v>12.9</v>
      </c>
      <c r="H219" s="11">
        <v>15.48</v>
      </c>
      <c r="I219" s="11">
        <v>24.3</v>
      </c>
      <c r="J219" s="11">
        <v>29.16</v>
      </c>
      <c r="K219" s="11">
        <v>189</v>
      </c>
      <c r="L219" s="11">
        <v>226.8</v>
      </c>
      <c r="M219" s="11">
        <v>0.11</v>
      </c>
      <c r="N219" s="11">
        <v>0.13</v>
      </c>
      <c r="O219" s="11">
        <v>3.8</v>
      </c>
      <c r="P219" s="11">
        <v>4.5599999999999996</v>
      </c>
      <c r="Q219" s="11">
        <v>0.03</v>
      </c>
      <c r="R219" s="11">
        <v>0.04</v>
      </c>
      <c r="S219" s="11">
        <v>0.53</v>
      </c>
      <c r="T219" s="11">
        <v>0.64</v>
      </c>
      <c r="U219" s="11">
        <v>68.040000000000006</v>
      </c>
      <c r="V219" s="11">
        <v>81.650000000000006</v>
      </c>
      <c r="W219" s="11">
        <v>138.47</v>
      </c>
      <c r="X219" s="11">
        <v>166.16</v>
      </c>
      <c r="Y219" s="11">
        <v>24.79</v>
      </c>
      <c r="Z219" s="11">
        <v>29.74</v>
      </c>
      <c r="AA219" s="11">
        <v>0.63</v>
      </c>
      <c r="AB219" s="11">
        <v>0.76</v>
      </c>
    </row>
    <row r="220" spans="1:30" ht="23.25" customHeight="1" x14ac:dyDescent="0.25">
      <c r="A220" s="10">
        <v>588</v>
      </c>
      <c r="B220" s="25" t="s">
        <v>103</v>
      </c>
      <c r="C220" s="10">
        <v>200</v>
      </c>
      <c r="D220" s="10">
        <v>200</v>
      </c>
      <c r="E220" s="11">
        <v>0.6</v>
      </c>
      <c r="F220" s="11">
        <v>0.6</v>
      </c>
      <c r="G220" s="11">
        <v>0</v>
      </c>
      <c r="H220" s="11">
        <v>0</v>
      </c>
      <c r="I220" s="11">
        <v>38.4</v>
      </c>
      <c r="J220" s="11">
        <v>38.4</v>
      </c>
      <c r="K220" s="11">
        <v>154</v>
      </c>
      <c r="L220" s="11">
        <v>154</v>
      </c>
      <c r="M220" s="11">
        <v>0.01</v>
      </c>
      <c r="N220" s="11">
        <v>0.01</v>
      </c>
      <c r="O220" s="11">
        <v>3.2</v>
      </c>
      <c r="P220" s="11">
        <v>3.2</v>
      </c>
      <c r="Q220" s="11">
        <v>0</v>
      </c>
      <c r="R220" s="11">
        <v>0</v>
      </c>
      <c r="S220" s="11">
        <v>0</v>
      </c>
      <c r="T220" s="11">
        <v>0</v>
      </c>
      <c r="U220" s="11">
        <v>34.130000000000003</v>
      </c>
      <c r="V220" s="11">
        <v>34.130000000000003</v>
      </c>
      <c r="W220" s="11">
        <v>3.64</v>
      </c>
      <c r="X220" s="11">
        <v>3.64</v>
      </c>
      <c r="Y220" s="11">
        <v>2.0699999999999998</v>
      </c>
      <c r="Z220" s="11">
        <v>2.0699999999999998</v>
      </c>
      <c r="AA220" s="11">
        <v>0.27</v>
      </c>
      <c r="AB220" s="11">
        <v>0.27</v>
      </c>
    </row>
    <row r="221" spans="1:30" x14ac:dyDescent="0.25">
      <c r="A221" s="8"/>
      <c r="B221" s="9" t="s">
        <v>33</v>
      </c>
      <c r="C221" s="10">
        <v>45</v>
      </c>
      <c r="D221" s="10">
        <v>70</v>
      </c>
      <c r="E221" s="11">
        <v>0.56000000000000005</v>
      </c>
      <c r="F221" s="11">
        <v>0.86</v>
      </c>
      <c r="G221" s="11">
        <v>0.02</v>
      </c>
      <c r="H221" s="11">
        <v>0.02</v>
      </c>
      <c r="I221" s="11">
        <v>3.45</v>
      </c>
      <c r="J221" s="11">
        <v>5.37</v>
      </c>
      <c r="K221" s="11">
        <v>16.89</v>
      </c>
      <c r="L221" s="11">
        <v>26.27</v>
      </c>
      <c r="M221" s="11">
        <v>0.04</v>
      </c>
      <c r="N221" s="11">
        <v>7.0000000000000007E-2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35.659999999999997</v>
      </c>
      <c r="V221" s="11">
        <v>55.47</v>
      </c>
      <c r="W221" s="11">
        <v>49.67</v>
      </c>
      <c r="X221" s="11">
        <v>77.260000000000005</v>
      </c>
      <c r="Y221" s="11">
        <v>17.05</v>
      </c>
      <c r="Z221" s="11">
        <v>26.52</v>
      </c>
      <c r="AA221" s="11">
        <v>1.1200000000000001</v>
      </c>
      <c r="AB221" s="11">
        <v>1.74</v>
      </c>
    </row>
    <row r="222" spans="1:30" x14ac:dyDescent="0.25">
      <c r="A222" s="8"/>
      <c r="B222" s="9" t="s">
        <v>34</v>
      </c>
      <c r="C222" s="10">
        <v>60</v>
      </c>
      <c r="D222" s="10">
        <v>80</v>
      </c>
      <c r="E222" s="11">
        <v>3.34</v>
      </c>
      <c r="F222" s="11">
        <v>4.45</v>
      </c>
      <c r="G222" s="11">
        <v>1.04</v>
      </c>
      <c r="H222" s="11">
        <v>1.39</v>
      </c>
      <c r="I222" s="11">
        <v>22.08</v>
      </c>
      <c r="J222" s="11">
        <v>29.44</v>
      </c>
      <c r="K222" s="11">
        <v>110</v>
      </c>
      <c r="L222" s="11">
        <v>146.66999999999999</v>
      </c>
      <c r="M222" s="11">
        <v>7.0000000000000007E-2</v>
      </c>
      <c r="N222" s="11">
        <v>0.09</v>
      </c>
      <c r="O222" s="11">
        <v>0</v>
      </c>
      <c r="P222" s="11">
        <v>0</v>
      </c>
      <c r="Q222" s="11">
        <v>0</v>
      </c>
      <c r="R222" s="11">
        <v>0</v>
      </c>
      <c r="S222" s="11">
        <v>0.25</v>
      </c>
      <c r="T222" s="11">
        <v>0.33</v>
      </c>
      <c r="U222" s="11">
        <v>47.52</v>
      </c>
      <c r="V222" s="11">
        <v>63.36</v>
      </c>
      <c r="W222" s="11">
        <v>66.13</v>
      </c>
      <c r="X222" s="11">
        <v>88.17</v>
      </c>
      <c r="Y222" s="11">
        <v>17.399999999999999</v>
      </c>
      <c r="Z222" s="11">
        <v>23.2</v>
      </c>
      <c r="AA222" s="11">
        <v>1.48</v>
      </c>
      <c r="AB222" s="11">
        <v>1.97</v>
      </c>
    </row>
    <row r="223" spans="1:30" ht="12.75" customHeight="1" x14ac:dyDescent="0.25">
      <c r="A223" s="13"/>
      <c r="B223" s="14" t="s">
        <v>14</v>
      </c>
      <c r="C223" s="15"/>
      <c r="D223" s="15"/>
      <c r="E223" s="16">
        <f>E217+E218+E219+E220+E221+E222</f>
        <v>16.740000000000002</v>
      </c>
      <c r="F223" s="16">
        <f>F217+F218+F219+F220+F221+F222</f>
        <v>21.29</v>
      </c>
      <c r="G223" s="16">
        <f t="shared" ref="G223:AB223" si="21">G217+G218+G219+G220+G221+G222</f>
        <v>19.62</v>
      </c>
      <c r="H223" s="16">
        <f t="shared" si="21"/>
        <v>24.99</v>
      </c>
      <c r="I223" s="16">
        <f t="shared" si="21"/>
        <v>105.21000000000001</v>
      </c>
      <c r="J223" s="16">
        <f t="shared" si="21"/>
        <v>124.42</v>
      </c>
      <c r="K223" s="16">
        <f t="shared" si="21"/>
        <v>626.69000000000005</v>
      </c>
      <c r="L223" s="16">
        <f t="shared" si="21"/>
        <v>768.16</v>
      </c>
      <c r="M223" s="16">
        <f t="shared" si="21"/>
        <v>0.29000000000000004</v>
      </c>
      <c r="N223" s="16">
        <f t="shared" si="21"/>
        <v>0.38</v>
      </c>
      <c r="O223" s="16">
        <f t="shared" si="21"/>
        <v>20.72</v>
      </c>
      <c r="P223" s="16">
        <f t="shared" si="21"/>
        <v>28.24</v>
      </c>
      <c r="Q223" s="16">
        <f t="shared" si="21"/>
        <v>0.23</v>
      </c>
      <c r="R223" s="16">
        <f t="shared" si="21"/>
        <v>0.28999999999999998</v>
      </c>
      <c r="S223" s="16">
        <f t="shared" si="21"/>
        <v>1.9000000000000001</v>
      </c>
      <c r="T223" s="16">
        <f t="shared" si="21"/>
        <v>2.4700000000000002</v>
      </c>
      <c r="U223" s="16">
        <f t="shared" si="21"/>
        <v>250.09</v>
      </c>
      <c r="V223" s="16">
        <f t="shared" si="21"/>
        <v>330.75</v>
      </c>
      <c r="W223" s="16">
        <f t="shared" si="21"/>
        <v>321.43</v>
      </c>
      <c r="X223" s="16">
        <f t="shared" si="21"/>
        <v>429.05</v>
      </c>
      <c r="Y223" s="16">
        <f t="shared" si="21"/>
        <v>75.180000000000007</v>
      </c>
      <c r="Z223" s="16">
        <f t="shared" si="21"/>
        <v>98.87</v>
      </c>
      <c r="AA223" s="16">
        <f t="shared" si="21"/>
        <v>3.86</v>
      </c>
      <c r="AB223" s="16">
        <f t="shared" si="21"/>
        <v>5.24</v>
      </c>
      <c r="AC223" s="28"/>
      <c r="AD223" s="42"/>
    </row>
    <row r="224" spans="1:30" ht="3.75" customHeight="1" x14ac:dyDescent="0.25">
      <c r="A224" s="21"/>
      <c r="B224" s="22"/>
      <c r="C224" s="23"/>
      <c r="D224" s="23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30" ht="12" customHeight="1" x14ac:dyDescent="0.25">
      <c r="C225" s="49"/>
      <c r="D225" s="49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30" ht="8.25" customHeight="1" x14ac:dyDescent="0.25"/>
    <row r="227" spans="1:30" s="2" customFormat="1" ht="12.6" customHeight="1" x14ac:dyDescent="0.2">
      <c r="A227" s="43" t="s">
        <v>69</v>
      </c>
      <c r="B227" s="43"/>
      <c r="AC227" s="35"/>
      <c r="AD227" s="35"/>
    </row>
    <row r="228" spans="1:30" s="7" customFormat="1" ht="11.25" x14ac:dyDescent="0.15">
      <c r="A228" s="44" t="s">
        <v>12</v>
      </c>
      <c r="B228" s="45" t="s">
        <v>4</v>
      </c>
      <c r="C228" s="48" t="s">
        <v>11</v>
      </c>
      <c r="D228" s="48"/>
      <c r="E228" s="48" t="s">
        <v>5</v>
      </c>
      <c r="F228" s="48"/>
      <c r="G228" s="48" t="s">
        <v>6</v>
      </c>
      <c r="H228" s="48"/>
      <c r="I228" s="48" t="s">
        <v>7</v>
      </c>
      <c r="J228" s="48"/>
      <c r="K228" s="48" t="s">
        <v>8</v>
      </c>
      <c r="L228" s="48"/>
      <c r="M228" s="48" t="s">
        <v>9</v>
      </c>
      <c r="N228" s="48"/>
      <c r="O228" s="48"/>
      <c r="P228" s="48"/>
      <c r="Q228" s="48" t="s">
        <v>9</v>
      </c>
      <c r="R228" s="48"/>
      <c r="S228" s="48"/>
      <c r="T228" s="48"/>
      <c r="U228" s="48" t="s">
        <v>10</v>
      </c>
      <c r="V228" s="48"/>
      <c r="W228" s="48"/>
      <c r="X228" s="48"/>
      <c r="Y228" s="48"/>
      <c r="Z228" s="48"/>
      <c r="AA228" s="48"/>
      <c r="AB228" s="48"/>
      <c r="AC228" s="36"/>
      <c r="AD228" s="36"/>
    </row>
    <row r="229" spans="1:30" s="2" customFormat="1" ht="12" customHeight="1" x14ac:dyDescent="0.2">
      <c r="A229" s="44"/>
      <c r="B229" s="46"/>
      <c r="C229" s="50" t="s">
        <v>43</v>
      </c>
      <c r="D229" s="50" t="s">
        <v>44</v>
      </c>
      <c r="E229" s="50" t="s">
        <v>43</v>
      </c>
      <c r="F229" s="50" t="s">
        <v>44</v>
      </c>
      <c r="G229" s="50" t="s">
        <v>43</v>
      </c>
      <c r="H229" s="50" t="s">
        <v>44</v>
      </c>
      <c r="I229" s="50" t="s">
        <v>43</v>
      </c>
      <c r="J229" s="50" t="s">
        <v>44</v>
      </c>
      <c r="K229" s="50" t="s">
        <v>43</v>
      </c>
      <c r="L229" s="50" t="s">
        <v>44</v>
      </c>
      <c r="M229" s="50" t="s">
        <v>45</v>
      </c>
      <c r="N229" s="50" t="s">
        <v>46</v>
      </c>
      <c r="O229" s="50" t="s">
        <v>47</v>
      </c>
      <c r="P229" s="50" t="s">
        <v>48</v>
      </c>
      <c r="Q229" s="50" t="s">
        <v>49</v>
      </c>
      <c r="R229" s="50" t="s">
        <v>50</v>
      </c>
      <c r="S229" s="50" t="s">
        <v>51</v>
      </c>
      <c r="T229" s="50" t="s">
        <v>52</v>
      </c>
      <c r="U229" s="50" t="s">
        <v>53</v>
      </c>
      <c r="V229" s="50" t="s">
        <v>54</v>
      </c>
      <c r="W229" s="50" t="s">
        <v>55</v>
      </c>
      <c r="X229" s="50" t="s">
        <v>56</v>
      </c>
      <c r="Y229" s="50" t="s">
        <v>57</v>
      </c>
      <c r="Z229" s="50" t="s">
        <v>58</v>
      </c>
      <c r="AA229" s="50" t="s">
        <v>59</v>
      </c>
      <c r="AB229" s="50" t="s">
        <v>60</v>
      </c>
      <c r="AC229" s="35"/>
      <c r="AD229" s="35"/>
    </row>
    <row r="230" spans="1:30" s="4" customFormat="1" ht="12" customHeight="1" x14ac:dyDescent="0.2">
      <c r="A230" s="44"/>
      <c r="B230" s="46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37"/>
      <c r="AD230" s="37"/>
    </row>
    <row r="231" spans="1:30" s="2" customFormat="1" ht="12" x14ac:dyDescent="0.2">
      <c r="A231" s="44"/>
      <c r="B231" s="46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35"/>
      <c r="AD231" s="35"/>
    </row>
    <row r="232" spans="1:30" s="2" customFormat="1" ht="3.75" customHeight="1" x14ac:dyDescent="0.2">
      <c r="A232" s="44"/>
      <c r="B232" s="47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35"/>
      <c r="AD232" s="35"/>
    </row>
    <row r="233" spans="1:30" s="12" customFormat="1" ht="18" x14ac:dyDescent="0.15">
      <c r="A233" s="10"/>
      <c r="B233" s="9" t="s">
        <v>93</v>
      </c>
      <c r="C233" s="10">
        <v>45</v>
      </c>
      <c r="D233" s="10">
        <v>45</v>
      </c>
      <c r="E233" s="11">
        <v>6.24</v>
      </c>
      <c r="F233" s="11">
        <v>6.24</v>
      </c>
      <c r="G233" s="11">
        <v>11.91</v>
      </c>
      <c r="H233" s="11">
        <v>11.91</v>
      </c>
      <c r="I233" s="11">
        <v>1.2</v>
      </c>
      <c r="J233" s="11">
        <v>1.2</v>
      </c>
      <c r="K233" s="11">
        <v>141.52000000000001</v>
      </c>
      <c r="L233" s="11">
        <v>141.52000000000001</v>
      </c>
      <c r="M233" s="11">
        <v>0.11</v>
      </c>
      <c r="N233" s="11">
        <v>0.11</v>
      </c>
      <c r="O233" s="11">
        <v>13.48</v>
      </c>
      <c r="P233" s="11">
        <v>13.48</v>
      </c>
      <c r="Q233" s="11">
        <v>0.09</v>
      </c>
      <c r="R233" s="11">
        <v>0.09</v>
      </c>
      <c r="S233" s="11">
        <v>2.59</v>
      </c>
      <c r="T233" s="11">
        <v>2.59</v>
      </c>
      <c r="U233" s="11">
        <v>141.81</v>
      </c>
      <c r="V233" s="11">
        <v>141.81</v>
      </c>
      <c r="W233" s="11">
        <v>235.68</v>
      </c>
      <c r="X233" s="11">
        <v>235.68</v>
      </c>
      <c r="Y233" s="11">
        <v>1.91</v>
      </c>
      <c r="Z233" s="11">
        <v>1.91</v>
      </c>
      <c r="AA233" s="11">
        <v>0.34</v>
      </c>
      <c r="AB233" s="11">
        <v>0.34</v>
      </c>
      <c r="AC233" s="38"/>
      <c r="AD233" s="38"/>
    </row>
    <row r="234" spans="1:30" s="12" customFormat="1" ht="9" x14ac:dyDescent="0.15">
      <c r="A234" s="10"/>
      <c r="B234" s="9" t="s">
        <v>40</v>
      </c>
      <c r="C234" s="10">
        <v>10</v>
      </c>
      <c r="D234" s="10">
        <v>10</v>
      </c>
      <c r="E234" s="11">
        <v>0.8</v>
      </c>
      <c r="F234" s="11">
        <v>0.8</v>
      </c>
      <c r="G234" s="11">
        <v>7.25</v>
      </c>
      <c r="H234" s="11">
        <v>7.25</v>
      </c>
      <c r="I234" s="11">
        <v>0.13</v>
      </c>
      <c r="J234" s="11">
        <v>0.13</v>
      </c>
      <c r="K234" s="11">
        <v>66.099999999999994</v>
      </c>
      <c r="L234" s="11">
        <v>66.099999999999994</v>
      </c>
      <c r="M234" s="11">
        <v>0.01</v>
      </c>
      <c r="N234" s="11">
        <v>0.01</v>
      </c>
      <c r="O234" s="11">
        <v>0</v>
      </c>
      <c r="P234" s="11">
        <v>0</v>
      </c>
      <c r="Q234" s="11">
        <v>0.04</v>
      </c>
      <c r="R234" s="11">
        <v>0.04</v>
      </c>
      <c r="S234" s="11">
        <v>0.1</v>
      </c>
      <c r="T234" s="11">
        <v>0.1</v>
      </c>
      <c r="U234" s="11">
        <v>2.4</v>
      </c>
      <c r="V234" s="11">
        <v>2.4</v>
      </c>
      <c r="W234" s="11">
        <v>0.01</v>
      </c>
      <c r="X234" s="11">
        <v>0.01</v>
      </c>
      <c r="Y234" s="11">
        <v>0.04</v>
      </c>
      <c r="Z234" s="11">
        <v>0.04</v>
      </c>
      <c r="AA234" s="11">
        <v>0.02</v>
      </c>
      <c r="AB234" s="11">
        <v>0.02</v>
      </c>
      <c r="AC234" s="38"/>
      <c r="AD234" s="38"/>
    </row>
    <row r="235" spans="1:30" s="12" customFormat="1" ht="9" x14ac:dyDescent="0.15">
      <c r="A235" s="10">
        <v>694</v>
      </c>
      <c r="B235" s="9" t="s">
        <v>20</v>
      </c>
      <c r="C235" s="10">
        <v>200</v>
      </c>
      <c r="D235" s="10">
        <v>200</v>
      </c>
      <c r="E235" s="11">
        <v>4.7</v>
      </c>
      <c r="F235" s="11">
        <v>4.7</v>
      </c>
      <c r="G235" s="11">
        <v>5</v>
      </c>
      <c r="H235" s="11">
        <v>5</v>
      </c>
      <c r="I235" s="11">
        <v>21.8</v>
      </c>
      <c r="J235" s="11">
        <v>21.8</v>
      </c>
      <c r="K235" s="11">
        <v>187</v>
      </c>
      <c r="L235" s="11">
        <v>187</v>
      </c>
      <c r="M235" s="11">
        <v>0.03</v>
      </c>
      <c r="N235" s="11">
        <v>0.03</v>
      </c>
      <c r="O235" s="11">
        <v>0.98</v>
      </c>
      <c r="P235" s="11">
        <v>0.98</v>
      </c>
      <c r="Q235" s="11">
        <v>0.03</v>
      </c>
      <c r="R235" s="11">
        <v>0.03</v>
      </c>
      <c r="S235" s="11">
        <v>0</v>
      </c>
      <c r="T235" s="11">
        <v>0</v>
      </c>
      <c r="U235" s="11">
        <v>90.8</v>
      </c>
      <c r="V235" s="11">
        <v>90.8</v>
      </c>
      <c r="W235" s="11">
        <v>67.5</v>
      </c>
      <c r="X235" s="11">
        <v>67.5</v>
      </c>
      <c r="Y235" s="11">
        <v>30.8</v>
      </c>
      <c r="Z235" s="11">
        <v>30.8</v>
      </c>
      <c r="AA235" s="11">
        <v>0.37</v>
      </c>
      <c r="AB235" s="11">
        <v>0.37</v>
      </c>
      <c r="AC235" s="38"/>
      <c r="AD235" s="38"/>
    </row>
    <row r="236" spans="1:30" s="12" customFormat="1" ht="9" x14ac:dyDescent="0.15">
      <c r="A236" s="8"/>
      <c r="B236" s="9" t="s">
        <v>34</v>
      </c>
      <c r="C236" s="10">
        <v>45</v>
      </c>
      <c r="D236" s="10">
        <v>60</v>
      </c>
      <c r="E236" s="11">
        <v>2.5099999999999998</v>
      </c>
      <c r="F236" s="11">
        <v>3.34</v>
      </c>
      <c r="G236" s="11">
        <v>0.78</v>
      </c>
      <c r="H236" s="11">
        <v>1.04</v>
      </c>
      <c r="I236" s="11">
        <v>16.559999999999999</v>
      </c>
      <c r="J236" s="11">
        <v>22.08</v>
      </c>
      <c r="K236" s="11">
        <v>82.5</v>
      </c>
      <c r="L236" s="11">
        <v>110</v>
      </c>
      <c r="M236" s="11">
        <v>0.05</v>
      </c>
      <c r="N236" s="11">
        <v>7.0000000000000007E-2</v>
      </c>
      <c r="O236" s="11">
        <v>0</v>
      </c>
      <c r="P236" s="11">
        <v>0</v>
      </c>
      <c r="Q236" s="11">
        <v>0</v>
      </c>
      <c r="R236" s="11">
        <v>0</v>
      </c>
      <c r="S236" s="11">
        <v>0.05</v>
      </c>
      <c r="T236" s="11">
        <v>7.0000000000000007E-2</v>
      </c>
      <c r="U236" s="11">
        <v>14.85</v>
      </c>
      <c r="V236" s="11">
        <v>19.8</v>
      </c>
      <c r="W236" s="11">
        <v>29.17</v>
      </c>
      <c r="X236" s="11">
        <v>38.9</v>
      </c>
      <c r="Y236" s="11">
        <v>26.1</v>
      </c>
      <c r="Z236" s="11">
        <v>34.799999999999997</v>
      </c>
      <c r="AA236" s="11">
        <v>2</v>
      </c>
      <c r="AB236" s="11">
        <v>2.67</v>
      </c>
      <c r="AC236" s="38"/>
      <c r="AD236" s="38"/>
    </row>
    <row r="237" spans="1:30" s="17" customFormat="1" ht="9" x14ac:dyDescent="0.15">
      <c r="A237" s="13"/>
      <c r="B237" s="14" t="s">
        <v>14</v>
      </c>
      <c r="C237" s="15"/>
      <c r="D237" s="15"/>
      <c r="E237" s="16">
        <f t="shared" ref="E237:J237" si="22">E233+E234+E235+E236</f>
        <v>14.25</v>
      </c>
      <c r="F237" s="16">
        <f t="shared" si="22"/>
        <v>15.08</v>
      </c>
      <c r="G237" s="16">
        <f t="shared" si="22"/>
        <v>24.94</v>
      </c>
      <c r="H237" s="16">
        <f t="shared" si="22"/>
        <v>25.2</v>
      </c>
      <c r="I237" s="16">
        <f t="shared" si="22"/>
        <v>39.69</v>
      </c>
      <c r="J237" s="16">
        <f t="shared" si="22"/>
        <v>45.21</v>
      </c>
      <c r="K237" s="16">
        <f t="shared" ref="K237:L237" si="23">K233+K234+K235+K236</f>
        <v>477.12</v>
      </c>
      <c r="L237" s="16">
        <f t="shared" si="23"/>
        <v>504.62</v>
      </c>
      <c r="M237" s="16">
        <f t="shared" ref="M237" si="24">M233+M234+M235+M236</f>
        <v>0.2</v>
      </c>
      <c r="N237" s="16">
        <f t="shared" ref="N237" si="25">N233+N234+N235+N236</f>
        <v>0.22</v>
      </c>
      <c r="O237" s="16">
        <f t="shared" ref="O237" si="26">O233+O234+O235+O236</f>
        <v>14.46</v>
      </c>
      <c r="P237" s="16">
        <f t="shared" ref="P237" si="27">P233+P234+P235+P236</f>
        <v>14.46</v>
      </c>
      <c r="Q237" s="16">
        <f t="shared" ref="Q237" si="28">Q233+Q234+Q235+Q236</f>
        <v>0.16</v>
      </c>
      <c r="R237" s="16">
        <f t="shared" ref="R237" si="29">R233+R234+R235+R236</f>
        <v>0.16</v>
      </c>
      <c r="S237" s="16">
        <f t="shared" ref="S237" si="30">S233+S234+S235+S236</f>
        <v>2.7399999999999998</v>
      </c>
      <c r="T237" s="16">
        <f t="shared" ref="T237" si="31">T233+T234+T235+T236</f>
        <v>2.76</v>
      </c>
      <c r="U237" s="16">
        <f t="shared" ref="U237" si="32">U233+U234+U235+U236</f>
        <v>249.85999999999999</v>
      </c>
      <c r="V237" s="16">
        <f t="shared" ref="V237" si="33">V233+V234+V235+V236</f>
        <v>254.81</v>
      </c>
      <c r="W237" s="16">
        <f t="shared" ref="W237" si="34">W233+W234+W235+W236</f>
        <v>332.36</v>
      </c>
      <c r="X237" s="16">
        <f t="shared" ref="X237" si="35">X233+X234+X235+X236</f>
        <v>342.09</v>
      </c>
      <c r="Y237" s="16">
        <f t="shared" ref="Y237" si="36">Y233+Y234+Y235+Y236</f>
        <v>58.85</v>
      </c>
      <c r="Z237" s="16">
        <f t="shared" ref="Z237" si="37">Z233+Z234+Z235+Z236</f>
        <v>67.55</v>
      </c>
      <c r="AA237" s="16">
        <f t="shared" ref="AA237" si="38">AA233+AA234+AA235+AA236</f>
        <v>2.73</v>
      </c>
      <c r="AB237" s="16">
        <f t="shared" ref="AB237" si="39">AB233+AB234+AB235+AB236</f>
        <v>3.4</v>
      </c>
      <c r="AC237" s="39"/>
      <c r="AD237" s="39"/>
    </row>
    <row r="238" spans="1:30" s="3" customFormat="1" ht="4.5" customHeight="1" x14ac:dyDescent="0.2">
      <c r="B238" s="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41"/>
      <c r="AD238" s="41"/>
    </row>
    <row r="239" spans="1:30" s="3" customFormat="1" ht="12" x14ac:dyDescent="0.2">
      <c r="C239" s="49" t="s">
        <v>16</v>
      </c>
      <c r="D239" s="49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41"/>
      <c r="AD239" s="41"/>
    </row>
    <row r="240" spans="1:30" s="7" customFormat="1" ht="11.25" x14ac:dyDescent="0.15">
      <c r="A240" s="44" t="s">
        <v>12</v>
      </c>
      <c r="B240" s="45" t="s">
        <v>4</v>
      </c>
      <c r="C240" s="48" t="s">
        <v>11</v>
      </c>
      <c r="D240" s="48"/>
      <c r="E240" s="48" t="s">
        <v>5</v>
      </c>
      <c r="F240" s="48"/>
      <c r="G240" s="48" t="s">
        <v>6</v>
      </c>
      <c r="H240" s="48"/>
      <c r="I240" s="48" t="s">
        <v>7</v>
      </c>
      <c r="J240" s="48"/>
      <c r="K240" s="48" t="s">
        <v>8</v>
      </c>
      <c r="L240" s="48"/>
      <c r="M240" s="48" t="s">
        <v>9</v>
      </c>
      <c r="N240" s="48"/>
      <c r="O240" s="48"/>
      <c r="P240" s="48"/>
      <c r="Q240" s="48" t="s">
        <v>9</v>
      </c>
      <c r="R240" s="48"/>
      <c r="S240" s="48"/>
      <c r="T240" s="48"/>
      <c r="U240" s="48" t="s">
        <v>10</v>
      </c>
      <c r="V240" s="48"/>
      <c r="W240" s="48"/>
      <c r="X240" s="48"/>
      <c r="Y240" s="48"/>
      <c r="Z240" s="48"/>
      <c r="AA240" s="48"/>
      <c r="AB240" s="48"/>
      <c r="AC240" s="36"/>
      <c r="AD240" s="36"/>
    </row>
    <row r="241" spans="1:30" s="2" customFormat="1" ht="12" customHeight="1" x14ac:dyDescent="0.2">
      <c r="A241" s="44"/>
      <c r="B241" s="46"/>
      <c r="C241" s="50" t="s">
        <v>43</v>
      </c>
      <c r="D241" s="50" t="s">
        <v>44</v>
      </c>
      <c r="E241" s="50" t="s">
        <v>43</v>
      </c>
      <c r="F241" s="50" t="s">
        <v>44</v>
      </c>
      <c r="G241" s="50" t="s">
        <v>43</v>
      </c>
      <c r="H241" s="50" t="s">
        <v>44</v>
      </c>
      <c r="I241" s="50" t="s">
        <v>43</v>
      </c>
      <c r="J241" s="50" t="s">
        <v>44</v>
      </c>
      <c r="K241" s="50" t="s">
        <v>43</v>
      </c>
      <c r="L241" s="50" t="s">
        <v>44</v>
      </c>
      <c r="M241" s="50" t="s">
        <v>45</v>
      </c>
      <c r="N241" s="50" t="s">
        <v>46</v>
      </c>
      <c r="O241" s="50" t="s">
        <v>47</v>
      </c>
      <c r="P241" s="50" t="s">
        <v>48</v>
      </c>
      <c r="Q241" s="50" t="s">
        <v>49</v>
      </c>
      <c r="R241" s="50" t="s">
        <v>50</v>
      </c>
      <c r="S241" s="50" t="s">
        <v>51</v>
      </c>
      <c r="T241" s="50" t="s">
        <v>52</v>
      </c>
      <c r="U241" s="50" t="s">
        <v>53</v>
      </c>
      <c r="V241" s="50" t="s">
        <v>54</v>
      </c>
      <c r="W241" s="50" t="s">
        <v>55</v>
      </c>
      <c r="X241" s="50" t="s">
        <v>56</v>
      </c>
      <c r="Y241" s="50" t="s">
        <v>57</v>
      </c>
      <c r="Z241" s="50" t="s">
        <v>58</v>
      </c>
      <c r="AA241" s="50" t="s">
        <v>59</v>
      </c>
      <c r="AB241" s="50" t="s">
        <v>60</v>
      </c>
      <c r="AC241" s="35"/>
      <c r="AD241" s="35"/>
    </row>
    <row r="242" spans="1:30" s="4" customFormat="1" ht="12" customHeight="1" x14ac:dyDescent="0.2">
      <c r="A242" s="44"/>
      <c r="B242" s="46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37"/>
      <c r="AD242" s="37"/>
    </row>
    <row r="243" spans="1:30" s="2" customFormat="1" ht="12" x14ac:dyDescent="0.2">
      <c r="A243" s="44"/>
      <c r="B243" s="46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35"/>
      <c r="AD243" s="35"/>
    </row>
    <row r="244" spans="1:30" s="2" customFormat="1" ht="3.75" customHeight="1" x14ac:dyDescent="0.2">
      <c r="A244" s="44"/>
      <c r="B244" s="47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35"/>
      <c r="AD244" s="35"/>
    </row>
    <row r="245" spans="1:30" ht="21" customHeight="1" x14ac:dyDescent="0.25">
      <c r="A245" s="8">
        <v>21</v>
      </c>
      <c r="B245" s="9" t="s">
        <v>111</v>
      </c>
      <c r="C245" s="10">
        <v>60</v>
      </c>
      <c r="D245" s="10">
        <v>100</v>
      </c>
      <c r="E245" s="11">
        <v>1.02</v>
      </c>
      <c r="F245" s="11">
        <v>1.7</v>
      </c>
      <c r="G245" s="11">
        <v>1.8</v>
      </c>
      <c r="H245" s="11">
        <v>3</v>
      </c>
      <c r="I245" s="11">
        <v>21.36</v>
      </c>
      <c r="J245" s="11">
        <v>35.6</v>
      </c>
      <c r="K245" s="11">
        <v>38.28</v>
      </c>
      <c r="L245" s="11">
        <v>63.8</v>
      </c>
      <c r="M245" s="11">
        <v>0.08</v>
      </c>
      <c r="N245" s="11">
        <v>0.13</v>
      </c>
      <c r="O245" s="11">
        <v>7.84</v>
      </c>
      <c r="P245" s="11">
        <v>13.07</v>
      </c>
      <c r="Q245" s="11">
        <v>0.19</v>
      </c>
      <c r="R245" s="11">
        <v>0.32</v>
      </c>
      <c r="S245" s="11">
        <v>0.18</v>
      </c>
      <c r="T245" s="11">
        <v>0.3</v>
      </c>
      <c r="U245" s="11">
        <v>85.59</v>
      </c>
      <c r="V245" s="11">
        <v>142.65</v>
      </c>
      <c r="W245" s="11">
        <v>36.22</v>
      </c>
      <c r="X245" s="11">
        <v>60.37</v>
      </c>
      <c r="Y245" s="11">
        <v>0</v>
      </c>
      <c r="Z245" s="11">
        <v>0</v>
      </c>
      <c r="AA245" s="11">
        <v>0.59</v>
      </c>
      <c r="AB245" s="11">
        <v>0.98</v>
      </c>
    </row>
    <row r="246" spans="1:30" ht="27.75" customHeight="1" x14ac:dyDescent="0.25">
      <c r="A246" s="8"/>
      <c r="B246" s="9" t="s">
        <v>94</v>
      </c>
      <c r="C246" s="10">
        <v>200</v>
      </c>
      <c r="D246" s="10">
        <v>250</v>
      </c>
      <c r="E246" s="11">
        <v>1.4</v>
      </c>
      <c r="F246" s="11">
        <v>1.75</v>
      </c>
      <c r="G246" s="11">
        <v>1.4</v>
      </c>
      <c r="H246" s="11">
        <v>1.75</v>
      </c>
      <c r="I246" s="11">
        <v>11.8</v>
      </c>
      <c r="J246" s="11">
        <v>14.75</v>
      </c>
      <c r="K246" s="11">
        <v>95.8</v>
      </c>
      <c r="L246" s="11">
        <v>119.75</v>
      </c>
      <c r="M246" s="11">
        <v>0.03</v>
      </c>
      <c r="N246" s="27">
        <v>0.04</v>
      </c>
      <c r="O246" s="11">
        <v>10.96</v>
      </c>
      <c r="P246" s="11">
        <v>13.7</v>
      </c>
      <c r="Q246" s="11">
        <v>0.02</v>
      </c>
      <c r="R246" s="11">
        <v>0.03</v>
      </c>
      <c r="S246" s="11">
        <v>0.2</v>
      </c>
      <c r="T246" s="11">
        <v>0.21</v>
      </c>
      <c r="U246" s="11">
        <v>34.67</v>
      </c>
      <c r="V246" s="11">
        <v>43.33</v>
      </c>
      <c r="W246" s="11">
        <v>32.18</v>
      </c>
      <c r="X246" s="11">
        <v>40.229999999999997</v>
      </c>
      <c r="Y246" s="11">
        <v>9.9600000000000009</v>
      </c>
      <c r="Z246" s="11">
        <v>12.45</v>
      </c>
      <c r="AA246" s="11">
        <v>0.4</v>
      </c>
      <c r="AB246" s="11">
        <v>0.5</v>
      </c>
    </row>
    <row r="247" spans="1:30" ht="23.25" customHeight="1" x14ac:dyDescent="0.25">
      <c r="A247" s="10">
        <v>463</v>
      </c>
      <c r="B247" s="9" t="s">
        <v>104</v>
      </c>
      <c r="C247" s="10">
        <v>150</v>
      </c>
      <c r="D247" s="10">
        <v>180</v>
      </c>
      <c r="E247" s="11">
        <v>11.4</v>
      </c>
      <c r="F247" s="11">
        <v>13.68</v>
      </c>
      <c r="G247" s="11">
        <v>10.8</v>
      </c>
      <c r="H247" s="11">
        <v>12.96</v>
      </c>
      <c r="I247" s="11">
        <v>41.25</v>
      </c>
      <c r="J247" s="11">
        <v>55</v>
      </c>
      <c r="K247" s="11">
        <v>255.5</v>
      </c>
      <c r="L247" s="11">
        <v>306.60000000000002</v>
      </c>
      <c r="M247" s="11">
        <v>0.09</v>
      </c>
      <c r="N247" s="11">
        <v>0.11</v>
      </c>
      <c r="O247" s="11">
        <v>0</v>
      </c>
      <c r="P247" s="11">
        <v>0</v>
      </c>
      <c r="Q247" s="11">
        <v>0</v>
      </c>
      <c r="R247" s="11">
        <v>0</v>
      </c>
      <c r="S247" s="11">
        <v>1.05</v>
      </c>
      <c r="T247" s="11">
        <v>1.26</v>
      </c>
      <c r="U247" s="11">
        <v>18.559999999999999</v>
      </c>
      <c r="V247" s="11">
        <v>22.27</v>
      </c>
      <c r="W247" s="11">
        <v>93.8</v>
      </c>
      <c r="X247" s="11">
        <v>112.56</v>
      </c>
      <c r="Y247" s="11">
        <v>26.03</v>
      </c>
      <c r="Z247" s="11">
        <v>32.53</v>
      </c>
      <c r="AA247" s="11">
        <v>0.11</v>
      </c>
      <c r="AB247" s="11">
        <v>0.13</v>
      </c>
    </row>
    <row r="248" spans="1:30" ht="15.75" customHeight="1" x14ac:dyDescent="0.25">
      <c r="A248" s="10">
        <v>487</v>
      </c>
      <c r="B248" s="18" t="s">
        <v>95</v>
      </c>
      <c r="C248" s="10">
        <v>80</v>
      </c>
      <c r="D248" s="10">
        <v>100</v>
      </c>
      <c r="E248" s="11">
        <v>12.55</v>
      </c>
      <c r="F248" s="11">
        <v>15.68</v>
      </c>
      <c r="G248" s="11">
        <v>7.13</v>
      </c>
      <c r="H248" s="11">
        <v>8.92</v>
      </c>
      <c r="I248" s="11">
        <v>2.96</v>
      </c>
      <c r="J248" s="11">
        <v>3.7</v>
      </c>
      <c r="K248" s="11">
        <v>147.68</v>
      </c>
      <c r="L248" s="11">
        <v>184.6</v>
      </c>
      <c r="M248" s="11">
        <v>0.04</v>
      </c>
      <c r="N248" s="11">
        <v>0.05</v>
      </c>
      <c r="O248" s="11">
        <v>0.61</v>
      </c>
      <c r="P248" s="11">
        <v>0.76</v>
      </c>
      <c r="Q248" s="11">
        <v>0</v>
      </c>
      <c r="R248" s="11">
        <v>0</v>
      </c>
      <c r="S248" s="11">
        <v>1.39</v>
      </c>
      <c r="T248" s="11">
        <v>1.74</v>
      </c>
      <c r="U248" s="11">
        <v>86.13</v>
      </c>
      <c r="V248" s="27">
        <v>107.66</v>
      </c>
      <c r="W248" s="11">
        <v>200.31</v>
      </c>
      <c r="X248" s="11">
        <v>250.38</v>
      </c>
      <c r="Y248" s="11">
        <v>12.29</v>
      </c>
      <c r="Z248" s="11">
        <v>15.36</v>
      </c>
      <c r="AA248" s="11">
        <v>0.3</v>
      </c>
      <c r="AB248" s="11">
        <v>0.38</v>
      </c>
    </row>
    <row r="249" spans="1:30" ht="27.75" customHeight="1" x14ac:dyDescent="0.25">
      <c r="A249" s="10">
        <v>648</v>
      </c>
      <c r="B249" s="25" t="s">
        <v>117</v>
      </c>
      <c r="C249" s="10">
        <v>200</v>
      </c>
      <c r="D249" s="10">
        <v>200</v>
      </c>
      <c r="E249" s="11">
        <v>0</v>
      </c>
      <c r="F249" s="11">
        <v>0</v>
      </c>
      <c r="G249" s="11">
        <v>0</v>
      </c>
      <c r="H249" s="11">
        <v>0</v>
      </c>
      <c r="I249" s="11">
        <v>30.6</v>
      </c>
      <c r="J249" s="11">
        <v>30.6</v>
      </c>
      <c r="K249" s="11">
        <v>118</v>
      </c>
      <c r="L249" s="11">
        <v>118</v>
      </c>
      <c r="M249" s="11">
        <v>0</v>
      </c>
      <c r="N249" s="11">
        <v>0</v>
      </c>
      <c r="O249" s="11">
        <v>2.13</v>
      </c>
      <c r="P249" s="11">
        <v>2.13</v>
      </c>
      <c r="Q249" s="11">
        <v>0</v>
      </c>
      <c r="R249" s="11">
        <v>0</v>
      </c>
      <c r="S249" s="11">
        <v>0</v>
      </c>
      <c r="T249" s="11">
        <v>0</v>
      </c>
      <c r="U249" s="11">
        <v>4.5</v>
      </c>
      <c r="V249" s="11">
        <v>4.5</v>
      </c>
      <c r="W249" s="11">
        <v>0</v>
      </c>
      <c r="X249" s="11">
        <v>0</v>
      </c>
      <c r="Y249" s="11">
        <v>1</v>
      </c>
      <c r="Z249" s="11">
        <v>1</v>
      </c>
      <c r="AA249" s="11">
        <v>0.15</v>
      </c>
      <c r="AB249" s="11">
        <v>0.15</v>
      </c>
    </row>
    <row r="250" spans="1:30" x14ac:dyDescent="0.25">
      <c r="A250" s="8"/>
      <c r="B250" s="9" t="s">
        <v>33</v>
      </c>
      <c r="C250" s="10">
        <v>45</v>
      </c>
      <c r="D250" s="10">
        <v>70</v>
      </c>
      <c r="E250" s="11">
        <v>0.56000000000000005</v>
      </c>
      <c r="F250" s="11">
        <v>0.86</v>
      </c>
      <c r="G250" s="11">
        <v>0.02</v>
      </c>
      <c r="H250" s="11">
        <v>0.02</v>
      </c>
      <c r="I250" s="11">
        <v>3.45</v>
      </c>
      <c r="J250" s="11">
        <v>5.37</v>
      </c>
      <c r="K250" s="11">
        <v>16.89</v>
      </c>
      <c r="L250" s="11">
        <v>26.27</v>
      </c>
      <c r="M250" s="11">
        <v>0.04</v>
      </c>
      <c r="N250" s="11">
        <v>7.0000000000000007E-2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35.659999999999997</v>
      </c>
      <c r="V250" s="11">
        <v>55.47</v>
      </c>
      <c r="W250" s="11">
        <v>49.67</v>
      </c>
      <c r="X250" s="11">
        <v>77.260000000000005</v>
      </c>
      <c r="Y250" s="11">
        <v>17.05</v>
      </c>
      <c r="Z250" s="11">
        <v>26.52</v>
      </c>
      <c r="AA250" s="11">
        <v>1.1200000000000001</v>
      </c>
      <c r="AB250" s="11">
        <v>1.74</v>
      </c>
    </row>
    <row r="251" spans="1:30" x14ac:dyDescent="0.25">
      <c r="A251" s="8"/>
      <c r="B251" s="9" t="s">
        <v>34</v>
      </c>
      <c r="C251" s="10">
        <v>60</v>
      </c>
      <c r="D251" s="10">
        <v>80</v>
      </c>
      <c r="E251" s="11">
        <v>3.34</v>
      </c>
      <c r="F251" s="11">
        <v>4.45</v>
      </c>
      <c r="G251" s="11">
        <v>1.04</v>
      </c>
      <c r="H251" s="11">
        <v>1.39</v>
      </c>
      <c r="I251" s="11">
        <v>22.08</v>
      </c>
      <c r="J251" s="11">
        <v>29.44</v>
      </c>
      <c r="K251" s="11">
        <v>110</v>
      </c>
      <c r="L251" s="11">
        <v>146.66999999999999</v>
      </c>
      <c r="M251" s="11">
        <v>7.0000000000000007E-2</v>
      </c>
      <c r="N251" s="11">
        <v>0.09</v>
      </c>
      <c r="O251" s="11">
        <v>0</v>
      </c>
      <c r="P251" s="11">
        <v>0</v>
      </c>
      <c r="Q251" s="11">
        <v>0</v>
      </c>
      <c r="R251" s="11">
        <v>0</v>
      </c>
      <c r="S251" s="11">
        <v>0.25</v>
      </c>
      <c r="T251" s="11">
        <v>0.33</v>
      </c>
      <c r="U251" s="11">
        <v>47.52</v>
      </c>
      <c r="V251" s="11">
        <v>63.36</v>
      </c>
      <c r="W251" s="11">
        <v>66.13</v>
      </c>
      <c r="X251" s="11">
        <v>88.17</v>
      </c>
      <c r="Y251" s="11">
        <v>17.399999999999999</v>
      </c>
      <c r="Z251" s="11">
        <v>23.2</v>
      </c>
      <c r="AA251" s="11">
        <v>1.48</v>
      </c>
      <c r="AB251" s="11">
        <v>1.97</v>
      </c>
    </row>
    <row r="252" spans="1:30" ht="12.75" customHeight="1" x14ac:dyDescent="0.25">
      <c r="A252" s="13"/>
      <c r="B252" s="14" t="s">
        <v>14</v>
      </c>
      <c r="C252" s="15"/>
      <c r="D252" s="15"/>
      <c r="E252" s="16">
        <f t="shared" ref="E252:AB252" si="40">E245+E246+E247+E249+E250+E251+E248</f>
        <v>30.27</v>
      </c>
      <c r="F252" s="16">
        <f t="shared" si="40"/>
        <v>38.119999999999997</v>
      </c>
      <c r="G252" s="16">
        <f t="shared" si="40"/>
        <v>22.189999999999998</v>
      </c>
      <c r="H252" s="16">
        <f t="shared" si="40"/>
        <v>28.04</v>
      </c>
      <c r="I252" s="16">
        <f t="shared" si="40"/>
        <v>133.5</v>
      </c>
      <c r="J252" s="16">
        <f t="shared" si="40"/>
        <v>174.45999999999998</v>
      </c>
      <c r="K252" s="16">
        <f t="shared" si="40"/>
        <v>782.15000000000009</v>
      </c>
      <c r="L252" s="16">
        <f t="shared" si="40"/>
        <v>965.69</v>
      </c>
      <c r="M252" s="16">
        <f t="shared" si="40"/>
        <v>0.35000000000000003</v>
      </c>
      <c r="N252" s="16">
        <f t="shared" si="40"/>
        <v>0.49000000000000005</v>
      </c>
      <c r="O252" s="16">
        <f t="shared" si="40"/>
        <v>21.54</v>
      </c>
      <c r="P252" s="16">
        <f t="shared" si="40"/>
        <v>29.66</v>
      </c>
      <c r="Q252" s="16">
        <f t="shared" si="40"/>
        <v>0.21</v>
      </c>
      <c r="R252" s="16">
        <f t="shared" si="40"/>
        <v>0.35</v>
      </c>
      <c r="S252" s="16">
        <f t="shared" si="40"/>
        <v>3.0700000000000003</v>
      </c>
      <c r="T252" s="16">
        <f t="shared" si="40"/>
        <v>3.84</v>
      </c>
      <c r="U252" s="16">
        <f t="shared" si="40"/>
        <v>312.63</v>
      </c>
      <c r="V252" s="16">
        <f t="shared" si="40"/>
        <v>439.24</v>
      </c>
      <c r="W252" s="16">
        <f t="shared" si="40"/>
        <v>478.31</v>
      </c>
      <c r="X252" s="16">
        <f t="shared" si="40"/>
        <v>628.97</v>
      </c>
      <c r="Y252" s="16">
        <f t="shared" si="40"/>
        <v>83.72999999999999</v>
      </c>
      <c r="Z252" s="16">
        <f t="shared" si="40"/>
        <v>111.06</v>
      </c>
      <c r="AA252" s="16">
        <f t="shared" si="40"/>
        <v>4.1500000000000004</v>
      </c>
      <c r="AB252" s="16">
        <f t="shared" si="40"/>
        <v>5.85</v>
      </c>
      <c r="AC252" s="28"/>
      <c r="AD252" s="42"/>
    </row>
    <row r="253" spans="1:30" ht="3.75" customHeight="1" x14ac:dyDescent="0.25">
      <c r="A253" s="21"/>
      <c r="B253" s="22"/>
      <c r="C253" s="23"/>
      <c r="D253" s="23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30" ht="12" customHeight="1" x14ac:dyDescent="0.25">
      <c r="C254" s="49"/>
      <c r="D254" s="49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30" ht="18.75" customHeight="1" x14ac:dyDescent="0.25"/>
    <row r="256" spans="1:30" s="2" customFormat="1" ht="12.6" customHeight="1" x14ac:dyDescent="0.2">
      <c r="A256" s="43" t="s">
        <v>70</v>
      </c>
      <c r="B256" s="43"/>
      <c r="C256" s="43"/>
      <c r="D256" s="43"/>
      <c r="AC256" s="35"/>
      <c r="AD256" s="35"/>
    </row>
    <row r="257" spans="1:30" s="7" customFormat="1" ht="11.25" x14ac:dyDescent="0.15">
      <c r="A257" s="44" t="s">
        <v>12</v>
      </c>
      <c r="B257" s="45" t="s">
        <v>4</v>
      </c>
      <c r="C257" s="48" t="s">
        <v>11</v>
      </c>
      <c r="D257" s="48"/>
      <c r="E257" s="48" t="s">
        <v>5</v>
      </c>
      <c r="F257" s="48"/>
      <c r="G257" s="48" t="s">
        <v>6</v>
      </c>
      <c r="H257" s="48"/>
      <c r="I257" s="48" t="s">
        <v>7</v>
      </c>
      <c r="J257" s="48"/>
      <c r="K257" s="48" t="s">
        <v>8</v>
      </c>
      <c r="L257" s="48"/>
      <c r="M257" s="48" t="s">
        <v>9</v>
      </c>
      <c r="N257" s="48"/>
      <c r="O257" s="48"/>
      <c r="P257" s="48"/>
      <c r="Q257" s="48" t="s">
        <v>9</v>
      </c>
      <c r="R257" s="48"/>
      <c r="S257" s="48"/>
      <c r="T257" s="48"/>
      <c r="U257" s="48" t="s">
        <v>10</v>
      </c>
      <c r="V257" s="48"/>
      <c r="W257" s="48"/>
      <c r="X257" s="48"/>
      <c r="Y257" s="48"/>
      <c r="Z257" s="48"/>
      <c r="AA257" s="48"/>
      <c r="AB257" s="48"/>
      <c r="AC257" s="36"/>
      <c r="AD257" s="36"/>
    </row>
    <row r="258" spans="1:30" s="2" customFormat="1" ht="12" customHeight="1" x14ac:dyDescent="0.2">
      <c r="A258" s="44"/>
      <c r="B258" s="46"/>
      <c r="C258" s="50" t="s">
        <v>43</v>
      </c>
      <c r="D258" s="50" t="s">
        <v>44</v>
      </c>
      <c r="E258" s="50" t="s">
        <v>43</v>
      </c>
      <c r="F258" s="50" t="s">
        <v>44</v>
      </c>
      <c r="G258" s="50" t="s">
        <v>43</v>
      </c>
      <c r="H258" s="50" t="s">
        <v>44</v>
      </c>
      <c r="I258" s="50" t="s">
        <v>43</v>
      </c>
      <c r="J258" s="50" t="s">
        <v>44</v>
      </c>
      <c r="K258" s="50" t="s">
        <v>43</v>
      </c>
      <c r="L258" s="50" t="s">
        <v>44</v>
      </c>
      <c r="M258" s="50" t="s">
        <v>45</v>
      </c>
      <c r="N258" s="50" t="s">
        <v>46</v>
      </c>
      <c r="O258" s="50" t="s">
        <v>47</v>
      </c>
      <c r="P258" s="50" t="s">
        <v>48</v>
      </c>
      <c r="Q258" s="50" t="s">
        <v>49</v>
      </c>
      <c r="R258" s="50" t="s">
        <v>50</v>
      </c>
      <c r="S258" s="50" t="s">
        <v>51</v>
      </c>
      <c r="T258" s="50" t="s">
        <v>52</v>
      </c>
      <c r="U258" s="50" t="s">
        <v>53</v>
      </c>
      <c r="V258" s="50" t="s">
        <v>54</v>
      </c>
      <c r="W258" s="50" t="s">
        <v>55</v>
      </c>
      <c r="X258" s="50" t="s">
        <v>56</v>
      </c>
      <c r="Y258" s="50" t="s">
        <v>57</v>
      </c>
      <c r="Z258" s="50" t="s">
        <v>58</v>
      </c>
      <c r="AA258" s="50" t="s">
        <v>59</v>
      </c>
      <c r="AB258" s="50" t="s">
        <v>60</v>
      </c>
      <c r="AC258" s="35"/>
      <c r="AD258" s="35"/>
    </row>
    <row r="259" spans="1:30" s="4" customFormat="1" ht="12" customHeight="1" x14ac:dyDescent="0.2">
      <c r="A259" s="44"/>
      <c r="B259" s="46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37"/>
      <c r="AD259" s="37"/>
    </row>
    <row r="260" spans="1:30" s="2" customFormat="1" ht="12" x14ac:dyDescent="0.2">
      <c r="A260" s="44"/>
      <c r="B260" s="46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35"/>
      <c r="AD260" s="35"/>
    </row>
    <row r="261" spans="1:30" s="2" customFormat="1" ht="3.75" customHeight="1" x14ac:dyDescent="0.2">
      <c r="A261" s="44"/>
      <c r="B261" s="47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35"/>
      <c r="AD261" s="35"/>
    </row>
    <row r="262" spans="1:30" s="12" customFormat="1" ht="18.75" customHeight="1" x14ac:dyDescent="0.15">
      <c r="A262" s="8">
        <v>262</v>
      </c>
      <c r="B262" s="9" t="s">
        <v>25</v>
      </c>
      <c r="C262" s="10" t="s">
        <v>26</v>
      </c>
      <c r="D262" s="10" t="s">
        <v>39</v>
      </c>
      <c r="E262" s="11">
        <v>12.66</v>
      </c>
      <c r="F262" s="11">
        <v>16.88</v>
      </c>
      <c r="G262" s="11">
        <v>17.48</v>
      </c>
      <c r="H262" s="11">
        <v>23.31</v>
      </c>
      <c r="I262" s="11">
        <v>40.85</v>
      </c>
      <c r="J262" s="11">
        <v>54.47</v>
      </c>
      <c r="K262" s="11">
        <v>416.47</v>
      </c>
      <c r="L262" s="11">
        <v>542.29</v>
      </c>
      <c r="M262" s="11">
        <v>0.18</v>
      </c>
      <c r="N262" s="11">
        <v>0.24</v>
      </c>
      <c r="O262" s="11">
        <v>10.68</v>
      </c>
      <c r="P262" s="11">
        <v>14.24</v>
      </c>
      <c r="Q262" s="11">
        <v>0.19</v>
      </c>
      <c r="R262" s="11">
        <v>0.25</v>
      </c>
      <c r="S262" s="11">
        <v>1.94</v>
      </c>
      <c r="T262" s="11">
        <v>2.59</v>
      </c>
      <c r="U262" s="11">
        <v>237.85</v>
      </c>
      <c r="V262" s="11">
        <v>317.13</v>
      </c>
      <c r="W262" s="11">
        <v>313.54000000000002</v>
      </c>
      <c r="X262" s="11">
        <v>418.05</v>
      </c>
      <c r="Y262" s="11">
        <v>25.49</v>
      </c>
      <c r="Z262" s="11">
        <v>33.99</v>
      </c>
      <c r="AA262" s="11">
        <v>0.4</v>
      </c>
      <c r="AB262" s="11">
        <v>0.53</v>
      </c>
      <c r="AC262" s="38"/>
      <c r="AD262" s="38"/>
    </row>
    <row r="263" spans="1:30" s="12" customFormat="1" ht="19.5" customHeight="1" x14ac:dyDescent="0.15">
      <c r="A263" s="8">
        <v>686</v>
      </c>
      <c r="B263" s="9" t="s">
        <v>13</v>
      </c>
      <c r="C263" s="10" t="s">
        <v>15</v>
      </c>
      <c r="D263" s="10" t="s">
        <v>15</v>
      </c>
      <c r="E263" s="11">
        <v>0.3</v>
      </c>
      <c r="F263" s="11">
        <v>0.3</v>
      </c>
      <c r="G263" s="11">
        <v>0</v>
      </c>
      <c r="H263" s="11">
        <v>0</v>
      </c>
      <c r="I263" s="11">
        <v>15.2</v>
      </c>
      <c r="J263" s="11">
        <v>15.2</v>
      </c>
      <c r="K263" s="11">
        <v>60</v>
      </c>
      <c r="L263" s="11">
        <v>60</v>
      </c>
      <c r="M263" s="11">
        <v>0</v>
      </c>
      <c r="N263" s="11">
        <v>0</v>
      </c>
      <c r="O263" s="11">
        <v>4.0599999999999996</v>
      </c>
      <c r="P263" s="11">
        <v>4.0599999999999996</v>
      </c>
      <c r="Q263" s="11">
        <v>0</v>
      </c>
      <c r="R263" s="11">
        <v>0</v>
      </c>
      <c r="S263" s="11">
        <v>0</v>
      </c>
      <c r="T263" s="11">
        <v>0</v>
      </c>
      <c r="U263" s="11">
        <v>15.16</v>
      </c>
      <c r="V263" s="11">
        <v>15.16</v>
      </c>
      <c r="W263" s="11">
        <v>17.14</v>
      </c>
      <c r="X263" s="11">
        <v>17.14</v>
      </c>
      <c r="Y263" s="11">
        <v>5.6</v>
      </c>
      <c r="Z263" s="11">
        <v>5.6</v>
      </c>
      <c r="AA263" s="11">
        <v>0.57999999999999996</v>
      </c>
      <c r="AB263" s="11">
        <v>0.57999999999999996</v>
      </c>
      <c r="AC263" s="38"/>
      <c r="AD263" s="38"/>
    </row>
    <row r="264" spans="1:30" s="12" customFormat="1" ht="18" x14ac:dyDescent="0.15">
      <c r="A264" s="8"/>
      <c r="B264" s="9" t="s">
        <v>96</v>
      </c>
      <c r="C264" s="10">
        <v>45</v>
      </c>
      <c r="D264" s="10">
        <v>60</v>
      </c>
      <c r="E264" s="11">
        <v>2.5099999999999998</v>
      </c>
      <c r="F264" s="11">
        <v>3.34</v>
      </c>
      <c r="G264" s="11">
        <v>0.78</v>
      </c>
      <c r="H264" s="11">
        <v>1.04</v>
      </c>
      <c r="I264" s="11">
        <v>16.559999999999999</v>
      </c>
      <c r="J264" s="11">
        <v>22.08</v>
      </c>
      <c r="K264" s="11">
        <v>82.5</v>
      </c>
      <c r="L264" s="11">
        <v>110</v>
      </c>
      <c r="M264" s="11">
        <v>0.05</v>
      </c>
      <c r="N264" s="11">
        <v>7.0000000000000007E-2</v>
      </c>
      <c r="O264" s="11">
        <v>0</v>
      </c>
      <c r="P264" s="11">
        <v>0</v>
      </c>
      <c r="Q264" s="11">
        <v>0</v>
      </c>
      <c r="R264" s="11">
        <v>0</v>
      </c>
      <c r="S264" s="11">
        <v>0.05</v>
      </c>
      <c r="T264" s="11">
        <v>7.0000000000000007E-2</v>
      </c>
      <c r="U264" s="11">
        <v>14.85</v>
      </c>
      <c r="V264" s="11">
        <v>19.8</v>
      </c>
      <c r="W264" s="11">
        <v>70.010000000000005</v>
      </c>
      <c r="X264" s="11">
        <v>93.35</v>
      </c>
      <c r="Y264" s="11">
        <v>26.1</v>
      </c>
      <c r="Z264" s="11">
        <v>34.799999999999997</v>
      </c>
      <c r="AA264" s="11">
        <v>2</v>
      </c>
      <c r="AB264" s="11">
        <v>2.67</v>
      </c>
      <c r="AC264" s="38"/>
      <c r="AD264" s="38"/>
    </row>
    <row r="265" spans="1:30" s="17" customFormat="1" ht="9" x14ac:dyDescent="0.15">
      <c r="A265" s="13"/>
      <c r="B265" s="14" t="s">
        <v>14</v>
      </c>
      <c r="C265" s="15"/>
      <c r="D265" s="15"/>
      <c r="E265" s="16">
        <f>E262+E263+E264</f>
        <v>15.47</v>
      </c>
      <c r="F265" s="16">
        <f t="shared" ref="F265:L265" si="41">F262+F263+F264</f>
        <v>20.52</v>
      </c>
      <c r="G265" s="16">
        <f t="shared" si="41"/>
        <v>18.260000000000002</v>
      </c>
      <c r="H265" s="16">
        <f t="shared" si="41"/>
        <v>24.349999999999998</v>
      </c>
      <c r="I265" s="16">
        <f t="shared" si="41"/>
        <v>72.61</v>
      </c>
      <c r="J265" s="16">
        <f t="shared" si="41"/>
        <v>91.75</v>
      </c>
      <c r="K265" s="16">
        <f t="shared" si="41"/>
        <v>558.97</v>
      </c>
      <c r="L265" s="16">
        <f t="shared" si="41"/>
        <v>712.29</v>
      </c>
      <c r="M265" s="16">
        <f t="shared" ref="M265:AB265" si="42">M262+M263+M264</f>
        <v>0.22999999999999998</v>
      </c>
      <c r="N265" s="16">
        <f t="shared" si="42"/>
        <v>0.31</v>
      </c>
      <c r="O265" s="16">
        <f t="shared" si="42"/>
        <v>14.739999999999998</v>
      </c>
      <c r="P265" s="16">
        <f t="shared" si="42"/>
        <v>18.3</v>
      </c>
      <c r="Q265" s="16">
        <f t="shared" si="42"/>
        <v>0.19</v>
      </c>
      <c r="R265" s="16">
        <f t="shared" si="42"/>
        <v>0.25</v>
      </c>
      <c r="S265" s="16">
        <f t="shared" si="42"/>
        <v>1.99</v>
      </c>
      <c r="T265" s="16">
        <f t="shared" si="42"/>
        <v>2.6599999999999997</v>
      </c>
      <c r="U265" s="16">
        <f t="shared" si="42"/>
        <v>267.86</v>
      </c>
      <c r="V265" s="16">
        <f t="shared" si="42"/>
        <v>352.09000000000003</v>
      </c>
      <c r="W265" s="16">
        <f t="shared" si="42"/>
        <v>400.69</v>
      </c>
      <c r="X265" s="16">
        <f t="shared" si="42"/>
        <v>528.54</v>
      </c>
      <c r="Y265" s="16">
        <f t="shared" si="42"/>
        <v>57.19</v>
      </c>
      <c r="Z265" s="16">
        <f t="shared" si="42"/>
        <v>74.39</v>
      </c>
      <c r="AA265" s="16">
        <f t="shared" si="42"/>
        <v>2.98</v>
      </c>
      <c r="AB265" s="16">
        <f t="shared" si="42"/>
        <v>3.78</v>
      </c>
      <c r="AC265" s="39"/>
      <c r="AD265" s="39"/>
    </row>
    <row r="266" spans="1:30" s="3" customFormat="1" ht="4.5" customHeight="1" x14ac:dyDescent="0.2">
      <c r="B266" s="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41"/>
      <c r="AD266" s="41"/>
    </row>
    <row r="267" spans="1:30" s="3" customFormat="1" ht="12" x14ac:dyDescent="0.2">
      <c r="C267" s="49" t="s">
        <v>16</v>
      </c>
      <c r="D267" s="49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41"/>
      <c r="AD267" s="41"/>
    </row>
    <row r="268" spans="1:30" s="7" customFormat="1" ht="11.25" x14ac:dyDescent="0.15">
      <c r="A268" s="44" t="s">
        <v>12</v>
      </c>
      <c r="B268" s="45" t="s">
        <v>4</v>
      </c>
      <c r="C268" s="48" t="s">
        <v>11</v>
      </c>
      <c r="D268" s="48"/>
      <c r="E268" s="48" t="s">
        <v>5</v>
      </c>
      <c r="F268" s="48"/>
      <c r="G268" s="48" t="s">
        <v>6</v>
      </c>
      <c r="H268" s="48"/>
      <c r="I268" s="48" t="s">
        <v>7</v>
      </c>
      <c r="J268" s="48"/>
      <c r="K268" s="48" t="s">
        <v>8</v>
      </c>
      <c r="L268" s="48"/>
      <c r="M268" s="48" t="s">
        <v>9</v>
      </c>
      <c r="N268" s="48"/>
      <c r="O268" s="48"/>
      <c r="P268" s="48"/>
      <c r="Q268" s="48" t="s">
        <v>9</v>
      </c>
      <c r="R268" s="48"/>
      <c r="S268" s="48"/>
      <c r="T268" s="48"/>
      <c r="U268" s="48" t="s">
        <v>10</v>
      </c>
      <c r="V268" s="48"/>
      <c r="W268" s="48"/>
      <c r="X268" s="48"/>
      <c r="Y268" s="48"/>
      <c r="Z268" s="48"/>
      <c r="AA268" s="48"/>
      <c r="AB268" s="48"/>
      <c r="AC268" s="36"/>
      <c r="AD268" s="36"/>
    </row>
    <row r="269" spans="1:30" s="2" customFormat="1" ht="12" customHeight="1" x14ac:dyDescent="0.2">
      <c r="A269" s="44"/>
      <c r="B269" s="46"/>
      <c r="C269" s="50" t="s">
        <v>43</v>
      </c>
      <c r="D269" s="50" t="s">
        <v>44</v>
      </c>
      <c r="E269" s="50" t="s">
        <v>43</v>
      </c>
      <c r="F269" s="50" t="s">
        <v>44</v>
      </c>
      <c r="G269" s="50" t="s">
        <v>43</v>
      </c>
      <c r="H269" s="50" t="s">
        <v>44</v>
      </c>
      <c r="I269" s="50" t="s">
        <v>43</v>
      </c>
      <c r="J269" s="50" t="s">
        <v>44</v>
      </c>
      <c r="K269" s="50" t="s">
        <v>43</v>
      </c>
      <c r="L269" s="50" t="s">
        <v>44</v>
      </c>
      <c r="M269" s="50" t="s">
        <v>45</v>
      </c>
      <c r="N269" s="50" t="s">
        <v>46</v>
      </c>
      <c r="O269" s="50" t="s">
        <v>47</v>
      </c>
      <c r="P269" s="50" t="s">
        <v>48</v>
      </c>
      <c r="Q269" s="50" t="s">
        <v>49</v>
      </c>
      <c r="R269" s="50" t="s">
        <v>50</v>
      </c>
      <c r="S269" s="50" t="s">
        <v>51</v>
      </c>
      <c r="T269" s="50" t="s">
        <v>52</v>
      </c>
      <c r="U269" s="50" t="s">
        <v>53</v>
      </c>
      <c r="V269" s="50" t="s">
        <v>54</v>
      </c>
      <c r="W269" s="50" t="s">
        <v>55</v>
      </c>
      <c r="X269" s="50" t="s">
        <v>56</v>
      </c>
      <c r="Y269" s="50" t="s">
        <v>57</v>
      </c>
      <c r="Z269" s="50" t="s">
        <v>58</v>
      </c>
      <c r="AA269" s="50" t="s">
        <v>59</v>
      </c>
      <c r="AB269" s="50" t="s">
        <v>60</v>
      </c>
      <c r="AC269" s="35"/>
      <c r="AD269" s="35"/>
    </row>
    <row r="270" spans="1:30" s="4" customFormat="1" ht="12" customHeight="1" x14ac:dyDescent="0.2">
      <c r="A270" s="44"/>
      <c r="B270" s="46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37"/>
      <c r="AD270" s="37"/>
    </row>
    <row r="271" spans="1:30" s="2" customFormat="1" ht="12" x14ac:dyDescent="0.2">
      <c r="A271" s="44"/>
      <c r="B271" s="46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35"/>
      <c r="AD271" s="35"/>
    </row>
    <row r="272" spans="1:30" s="2" customFormat="1" ht="3.75" customHeight="1" x14ac:dyDescent="0.2">
      <c r="A272" s="44"/>
      <c r="B272" s="47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35"/>
      <c r="AD272" s="35"/>
    </row>
    <row r="273" spans="1:30" ht="28.5" customHeight="1" x14ac:dyDescent="0.25">
      <c r="A273" s="8"/>
      <c r="B273" s="9" t="s">
        <v>105</v>
      </c>
      <c r="C273" s="29" t="s">
        <v>30</v>
      </c>
      <c r="D273" s="29" t="s">
        <v>30</v>
      </c>
      <c r="E273" s="11">
        <v>4.1900000000000004</v>
      </c>
      <c r="F273" s="11">
        <v>4.1900000000000004</v>
      </c>
      <c r="G273" s="11">
        <v>4.03</v>
      </c>
      <c r="H273" s="11">
        <v>4.03</v>
      </c>
      <c r="I273" s="11">
        <v>0.68</v>
      </c>
      <c r="J273" s="11">
        <v>0.68</v>
      </c>
      <c r="K273" s="11">
        <v>54.14</v>
      </c>
      <c r="L273" s="11">
        <v>54.14</v>
      </c>
      <c r="M273" s="11">
        <v>0.02</v>
      </c>
      <c r="N273" s="11">
        <v>0.02</v>
      </c>
      <c r="O273" s="11">
        <v>0.33</v>
      </c>
      <c r="P273" s="11">
        <v>0.33</v>
      </c>
      <c r="Q273" s="11">
        <v>0</v>
      </c>
      <c r="R273" s="11">
        <v>0</v>
      </c>
      <c r="S273" s="11">
        <v>0.55000000000000004</v>
      </c>
      <c r="T273" s="11">
        <v>0.55000000000000004</v>
      </c>
      <c r="U273" s="11">
        <v>23.85</v>
      </c>
      <c r="V273" s="11">
        <v>23.85</v>
      </c>
      <c r="W273" s="11">
        <v>58.33</v>
      </c>
      <c r="X273" s="11">
        <v>58.33</v>
      </c>
      <c r="Y273" s="11">
        <v>4.72</v>
      </c>
      <c r="Z273" s="11">
        <v>4.72</v>
      </c>
      <c r="AA273" s="11">
        <v>0.14000000000000001</v>
      </c>
      <c r="AB273" s="11">
        <v>0.14000000000000001</v>
      </c>
    </row>
    <row r="274" spans="1:30" ht="29.25" customHeight="1" x14ac:dyDescent="0.25">
      <c r="A274" s="8"/>
      <c r="B274" s="9" t="s">
        <v>97</v>
      </c>
      <c r="C274" s="10">
        <v>200</v>
      </c>
      <c r="D274" s="10">
        <v>250</v>
      </c>
      <c r="E274" s="11">
        <v>12.6</v>
      </c>
      <c r="F274" s="11">
        <v>15.75</v>
      </c>
      <c r="G274" s="11">
        <v>12.4</v>
      </c>
      <c r="H274" s="11">
        <v>15.5</v>
      </c>
      <c r="I274" s="11">
        <v>20</v>
      </c>
      <c r="J274" s="11">
        <v>25</v>
      </c>
      <c r="K274" s="11">
        <v>157.19999999999999</v>
      </c>
      <c r="L274" s="11">
        <v>196.5</v>
      </c>
      <c r="M274" s="11">
        <v>0.1</v>
      </c>
      <c r="N274" s="27">
        <v>0.13</v>
      </c>
      <c r="O274" s="11">
        <v>2.21</v>
      </c>
      <c r="P274" s="11">
        <v>2.76</v>
      </c>
      <c r="Q274" s="11">
        <v>0.05</v>
      </c>
      <c r="R274" s="11">
        <v>0.06</v>
      </c>
      <c r="S274" s="11">
        <v>1</v>
      </c>
      <c r="T274" s="11">
        <v>1.25</v>
      </c>
      <c r="U274" s="11">
        <v>25.86</v>
      </c>
      <c r="V274" s="11">
        <v>32.33</v>
      </c>
      <c r="W274" s="11">
        <v>140.76</v>
      </c>
      <c r="X274" s="11">
        <v>175.95</v>
      </c>
      <c r="Y274" s="11">
        <v>8.61</v>
      </c>
      <c r="Z274" s="11">
        <v>10.76</v>
      </c>
      <c r="AA274" s="11">
        <v>0.12</v>
      </c>
      <c r="AB274" s="11">
        <v>0.15</v>
      </c>
      <c r="AC274" s="30"/>
      <c r="AD274" s="42"/>
    </row>
    <row r="275" spans="1:30" ht="24.75" customHeight="1" x14ac:dyDescent="0.25">
      <c r="A275" s="10"/>
      <c r="B275" s="9" t="s">
        <v>123</v>
      </c>
      <c r="C275" s="10" t="s">
        <v>41</v>
      </c>
      <c r="D275" s="10" t="s">
        <v>42</v>
      </c>
      <c r="E275" s="11">
        <v>6.41</v>
      </c>
      <c r="F275" s="11">
        <v>7.69</v>
      </c>
      <c r="G275" s="11">
        <v>9.76</v>
      </c>
      <c r="H275" s="11">
        <v>11.71</v>
      </c>
      <c r="I275" s="11">
        <v>31.44</v>
      </c>
      <c r="J275" s="11">
        <v>37.729999999999997</v>
      </c>
      <c r="K275" s="11">
        <v>272.8</v>
      </c>
      <c r="L275" s="11">
        <v>354.64</v>
      </c>
      <c r="M275" s="11">
        <v>0.08</v>
      </c>
      <c r="N275" s="11">
        <v>0.1</v>
      </c>
      <c r="O275" s="11">
        <v>6.86</v>
      </c>
      <c r="P275" s="11">
        <v>8.92</v>
      </c>
      <c r="Q275" s="11">
        <v>0.14000000000000001</v>
      </c>
      <c r="R275" s="11">
        <v>0.18</v>
      </c>
      <c r="S275" s="11">
        <v>1.1499999999999999</v>
      </c>
      <c r="T275" s="11">
        <v>1.5</v>
      </c>
      <c r="U275" s="11">
        <v>170.64</v>
      </c>
      <c r="V275" s="11">
        <v>221.83</v>
      </c>
      <c r="W275" s="11">
        <v>209.25</v>
      </c>
      <c r="X275" s="11">
        <v>272.02999999999997</v>
      </c>
      <c r="Y275" s="11">
        <v>25.05</v>
      </c>
      <c r="Z275" s="11">
        <v>32.57</v>
      </c>
      <c r="AA275" s="11">
        <v>0.5</v>
      </c>
      <c r="AB275" s="11">
        <v>0.65</v>
      </c>
    </row>
    <row r="276" spans="1:30" ht="19.5" customHeight="1" x14ac:dyDescent="0.25">
      <c r="A276" s="10">
        <v>639</v>
      </c>
      <c r="B276" s="18" t="s">
        <v>117</v>
      </c>
      <c r="C276" s="10">
        <v>200</v>
      </c>
      <c r="D276" s="10">
        <v>200</v>
      </c>
      <c r="E276" s="11">
        <v>0.6</v>
      </c>
      <c r="F276" s="11">
        <v>0.6</v>
      </c>
      <c r="G276" s="11">
        <v>0</v>
      </c>
      <c r="H276" s="11">
        <v>0</v>
      </c>
      <c r="I276" s="11">
        <v>31.4</v>
      </c>
      <c r="J276" s="11">
        <v>31.4</v>
      </c>
      <c r="K276" s="11">
        <v>124</v>
      </c>
      <c r="L276" s="11">
        <v>124</v>
      </c>
      <c r="M276" s="11">
        <v>0</v>
      </c>
      <c r="N276" s="11">
        <v>0</v>
      </c>
      <c r="O276" s="11">
        <v>1.6</v>
      </c>
      <c r="P276" s="11">
        <v>1.6</v>
      </c>
      <c r="Q276" s="11">
        <v>0</v>
      </c>
      <c r="R276" s="11">
        <v>0</v>
      </c>
      <c r="S276" s="11">
        <v>0.34</v>
      </c>
      <c r="T276" s="11">
        <v>0.34</v>
      </c>
      <c r="U276" s="11">
        <v>60.57</v>
      </c>
      <c r="V276" s="27">
        <v>60.57</v>
      </c>
      <c r="W276" s="11">
        <v>10</v>
      </c>
      <c r="X276" s="11">
        <v>10</v>
      </c>
      <c r="Y276" s="11">
        <v>4.4800000000000004</v>
      </c>
      <c r="Z276" s="11">
        <v>4.4800000000000004</v>
      </c>
      <c r="AA276" s="11">
        <v>0.17</v>
      </c>
      <c r="AB276" s="11">
        <v>0.17</v>
      </c>
    </row>
    <row r="277" spans="1:30" ht="12" customHeight="1" x14ac:dyDescent="0.25">
      <c r="A277" s="8"/>
      <c r="B277" s="9" t="s">
        <v>33</v>
      </c>
      <c r="C277" s="10">
        <v>45</v>
      </c>
      <c r="D277" s="10">
        <v>70</v>
      </c>
      <c r="E277" s="11">
        <v>0.56000000000000005</v>
      </c>
      <c r="F277" s="11">
        <v>0.86</v>
      </c>
      <c r="G277" s="11">
        <v>0.02</v>
      </c>
      <c r="H277" s="11">
        <v>0.02</v>
      </c>
      <c r="I277" s="11">
        <v>3.45</v>
      </c>
      <c r="J277" s="11">
        <v>5.37</v>
      </c>
      <c r="K277" s="11">
        <v>16.89</v>
      </c>
      <c r="L277" s="11">
        <v>26.27</v>
      </c>
      <c r="M277" s="11">
        <v>0.04</v>
      </c>
      <c r="N277" s="11">
        <v>7.0000000000000007E-2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35.659999999999997</v>
      </c>
      <c r="V277" s="11">
        <v>55.47</v>
      </c>
      <c r="W277" s="11">
        <v>49.67</v>
      </c>
      <c r="X277" s="11">
        <v>77.260000000000005</v>
      </c>
      <c r="Y277" s="11">
        <v>17.05</v>
      </c>
      <c r="Z277" s="11">
        <v>26.52</v>
      </c>
      <c r="AA277" s="11">
        <v>1.1200000000000001</v>
      </c>
      <c r="AB277" s="11">
        <v>1.74</v>
      </c>
    </row>
    <row r="278" spans="1:30" x14ac:dyDescent="0.25">
      <c r="A278" s="8"/>
      <c r="B278" s="9" t="s">
        <v>34</v>
      </c>
      <c r="C278" s="10">
        <v>60</v>
      </c>
      <c r="D278" s="10">
        <v>80</v>
      </c>
      <c r="E278" s="11">
        <v>3.34</v>
      </c>
      <c r="F278" s="11">
        <v>4.45</v>
      </c>
      <c r="G278" s="11">
        <v>1.04</v>
      </c>
      <c r="H278" s="11">
        <v>1.39</v>
      </c>
      <c r="I278" s="11">
        <v>22.08</v>
      </c>
      <c r="J278" s="11">
        <v>29.44</v>
      </c>
      <c r="K278" s="11">
        <v>110</v>
      </c>
      <c r="L278" s="11">
        <v>146.66999999999999</v>
      </c>
      <c r="M278" s="11">
        <v>7.0000000000000007E-2</v>
      </c>
      <c r="N278" s="11">
        <v>0.09</v>
      </c>
      <c r="O278" s="11">
        <v>0</v>
      </c>
      <c r="P278" s="11">
        <v>0</v>
      </c>
      <c r="Q278" s="11">
        <v>0</v>
      </c>
      <c r="R278" s="11">
        <v>0</v>
      </c>
      <c r="S278" s="11">
        <v>0.25</v>
      </c>
      <c r="T278" s="11">
        <v>0.33</v>
      </c>
      <c r="U278" s="11">
        <v>47.52</v>
      </c>
      <c r="V278" s="11">
        <v>63.36</v>
      </c>
      <c r="W278" s="11">
        <v>66.13</v>
      </c>
      <c r="X278" s="11">
        <v>88.17</v>
      </c>
      <c r="Y278" s="11">
        <v>17.399999999999999</v>
      </c>
      <c r="Z278" s="11">
        <v>23.2</v>
      </c>
      <c r="AA278" s="11">
        <v>1.48</v>
      </c>
      <c r="AB278" s="11">
        <v>1.97</v>
      </c>
    </row>
    <row r="279" spans="1:30" x14ac:dyDescent="0.25">
      <c r="A279" s="8"/>
      <c r="B279" s="9" t="s">
        <v>112</v>
      </c>
      <c r="C279" s="10">
        <v>60</v>
      </c>
      <c r="D279" s="10">
        <v>60</v>
      </c>
      <c r="E279" s="11">
        <v>14.66</v>
      </c>
      <c r="F279" s="11">
        <v>16.850000000000001</v>
      </c>
      <c r="G279" s="11">
        <v>11.86</v>
      </c>
      <c r="H279" s="11">
        <v>13.64</v>
      </c>
      <c r="I279" s="11">
        <v>69.31</v>
      </c>
      <c r="J279" s="11">
        <v>80.650000000000006</v>
      </c>
      <c r="K279" s="11">
        <v>400.43</v>
      </c>
      <c r="L279" s="11">
        <v>400.49</v>
      </c>
      <c r="M279" s="11">
        <v>0.05</v>
      </c>
      <c r="N279" s="11">
        <v>0.06</v>
      </c>
      <c r="O279" s="11">
        <v>2.57</v>
      </c>
      <c r="P279" s="11">
        <v>2.96</v>
      </c>
      <c r="Q279" s="11">
        <v>0</v>
      </c>
      <c r="R279" s="11">
        <v>0</v>
      </c>
      <c r="S279" s="11">
        <v>0.32</v>
      </c>
      <c r="T279" s="11">
        <v>0.37</v>
      </c>
      <c r="U279" s="11">
        <v>190.83</v>
      </c>
      <c r="V279" s="11">
        <v>219.45</v>
      </c>
      <c r="W279" s="11">
        <v>365.11</v>
      </c>
      <c r="X279" s="11">
        <v>419.88</v>
      </c>
      <c r="Y279" s="11">
        <v>20.88</v>
      </c>
      <c r="Z279" s="11">
        <v>24.01</v>
      </c>
      <c r="AA279" s="11">
        <v>0.08</v>
      </c>
      <c r="AB279" s="11">
        <v>0.09</v>
      </c>
    </row>
    <row r="280" spans="1:30" ht="12.75" customHeight="1" x14ac:dyDescent="0.25">
      <c r="A280" s="13"/>
      <c r="B280" s="14" t="s">
        <v>14</v>
      </c>
      <c r="C280" s="15"/>
      <c r="D280" s="15"/>
      <c r="E280" s="16">
        <f t="shared" ref="E280:AA280" si="43">E273+E274+E275+E276+E277+E278+E279</f>
        <v>42.36</v>
      </c>
      <c r="F280" s="16">
        <f t="shared" si="43"/>
        <v>50.390000000000008</v>
      </c>
      <c r="G280" s="16">
        <f t="shared" si="43"/>
        <v>39.11</v>
      </c>
      <c r="H280" s="16">
        <f t="shared" si="43"/>
        <v>46.29</v>
      </c>
      <c r="I280" s="16">
        <f t="shared" si="43"/>
        <v>178.36</v>
      </c>
      <c r="J280" s="16">
        <f t="shared" si="43"/>
        <v>210.27</v>
      </c>
      <c r="K280" s="16">
        <f t="shared" si="43"/>
        <v>1135.46</v>
      </c>
      <c r="L280" s="16">
        <f t="shared" si="43"/>
        <v>1302.71</v>
      </c>
      <c r="M280" s="16">
        <f t="shared" si="43"/>
        <v>0.36000000000000004</v>
      </c>
      <c r="N280" s="16">
        <f t="shared" si="43"/>
        <v>0.47000000000000003</v>
      </c>
      <c r="O280" s="16">
        <f t="shared" si="43"/>
        <v>13.57</v>
      </c>
      <c r="P280" s="16">
        <f t="shared" si="43"/>
        <v>16.57</v>
      </c>
      <c r="Q280" s="16">
        <f t="shared" si="43"/>
        <v>0.19</v>
      </c>
      <c r="R280" s="16">
        <f t="shared" si="43"/>
        <v>0.24</v>
      </c>
      <c r="S280" s="16">
        <f t="shared" si="43"/>
        <v>3.61</v>
      </c>
      <c r="T280" s="16">
        <f t="shared" si="43"/>
        <v>4.34</v>
      </c>
      <c r="U280" s="16">
        <f t="shared" si="43"/>
        <v>554.93000000000006</v>
      </c>
      <c r="V280" s="16">
        <f t="shared" si="43"/>
        <v>676.8599999999999</v>
      </c>
      <c r="W280" s="16">
        <f t="shared" si="43"/>
        <v>899.25</v>
      </c>
      <c r="X280" s="16">
        <f t="shared" si="43"/>
        <v>1101.6199999999999</v>
      </c>
      <c r="Y280" s="16">
        <f t="shared" si="43"/>
        <v>98.19</v>
      </c>
      <c r="Z280" s="16">
        <f t="shared" si="43"/>
        <v>126.26</v>
      </c>
      <c r="AA280" s="16">
        <f t="shared" si="43"/>
        <v>3.6100000000000003</v>
      </c>
      <c r="AB280" s="16">
        <f t="shared" ref="AB280" si="44">AB273+AB274+AB275+AB276+AB277+AB278+AB279</f>
        <v>4.91</v>
      </c>
      <c r="AC280" s="28"/>
      <c r="AD280" s="42"/>
    </row>
    <row r="281" spans="1:30" ht="3.75" customHeight="1" x14ac:dyDescent="0.25">
      <c r="A281" s="21"/>
      <c r="B281" s="22"/>
      <c r="C281" s="23"/>
      <c r="D281" s="23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30" ht="12" customHeight="1" x14ac:dyDescent="0.25">
      <c r="C282" s="49"/>
      <c r="D282" s="49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</sheetData>
  <mergeCells count="773">
    <mergeCell ref="A268:A272"/>
    <mergeCell ref="B268:B272"/>
    <mergeCell ref="G269:G272"/>
    <mergeCell ref="S269:S272"/>
    <mergeCell ref="O269:O272"/>
    <mergeCell ref="G268:H268"/>
    <mergeCell ref="H269:H272"/>
    <mergeCell ref="C268:D268"/>
    <mergeCell ref="E268:F268"/>
    <mergeCell ref="I268:J268"/>
    <mergeCell ref="K268:L268"/>
    <mergeCell ref="M268:P268"/>
    <mergeCell ref="Q268:T268"/>
    <mergeCell ref="Z269:Z272"/>
    <mergeCell ref="C282:D282"/>
    <mergeCell ref="M269:M272"/>
    <mergeCell ref="N269:N272"/>
    <mergeCell ref="T269:T272"/>
    <mergeCell ref="AA269:AA272"/>
    <mergeCell ref="AB269:AB272"/>
    <mergeCell ref="U269:U272"/>
    <mergeCell ref="V269:V272"/>
    <mergeCell ref="W269:W272"/>
    <mergeCell ref="X269:X272"/>
    <mergeCell ref="Y269:Y272"/>
    <mergeCell ref="P269:P272"/>
    <mergeCell ref="Q269:Q272"/>
    <mergeCell ref="R269:R272"/>
    <mergeCell ref="K269:K272"/>
    <mergeCell ref="L269:L272"/>
    <mergeCell ref="I269:I272"/>
    <mergeCell ref="J269:J272"/>
    <mergeCell ref="C267:D267"/>
    <mergeCell ref="V258:V261"/>
    <mergeCell ref="W258:W261"/>
    <mergeCell ref="N258:N261"/>
    <mergeCell ref="O258:O261"/>
    <mergeCell ref="Q258:Q261"/>
    <mergeCell ref="R258:R261"/>
    <mergeCell ref="S258:S261"/>
    <mergeCell ref="T258:T261"/>
    <mergeCell ref="U258:U261"/>
    <mergeCell ref="H258:H261"/>
    <mergeCell ref="I258:I261"/>
    <mergeCell ref="U268:AB268"/>
    <mergeCell ref="C269:C272"/>
    <mergeCell ref="D269:D272"/>
    <mergeCell ref="E269:E272"/>
    <mergeCell ref="F269:F272"/>
    <mergeCell ref="A257:A261"/>
    <mergeCell ref="B257:B261"/>
    <mergeCell ref="C257:D257"/>
    <mergeCell ref="K258:K261"/>
    <mergeCell ref="L258:L261"/>
    <mergeCell ref="M258:M261"/>
    <mergeCell ref="M257:P257"/>
    <mergeCell ref="G257:H257"/>
    <mergeCell ref="Q257:T257"/>
    <mergeCell ref="I257:J257"/>
    <mergeCell ref="K257:L257"/>
    <mergeCell ref="J258:J261"/>
    <mergeCell ref="P258:P261"/>
    <mergeCell ref="U257:AB257"/>
    <mergeCell ref="C258:C261"/>
    <mergeCell ref="D258:D261"/>
    <mergeCell ref="E258:E261"/>
    <mergeCell ref="F258:F261"/>
    <mergeCell ref="G258:G261"/>
    <mergeCell ref="C143:D143"/>
    <mergeCell ref="C146:D146"/>
    <mergeCell ref="C147:C150"/>
    <mergeCell ref="D147:D150"/>
    <mergeCell ref="X147:X150"/>
    <mergeCell ref="I147:I150"/>
    <mergeCell ref="K146:L146"/>
    <mergeCell ref="G157:H157"/>
    <mergeCell ref="U157:AB157"/>
    <mergeCell ref="R147:R150"/>
    <mergeCell ref="S147:S150"/>
    <mergeCell ref="U147:U150"/>
    <mergeCell ref="K147:K150"/>
    <mergeCell ref="N147:N150"/>
    <mergeCell ref="O147:O150"/>
    <mergeCell ref="E147:E150"/>
    <mergeCell ref="F147:F150"/>
    <mergeCell ref="M146:P146"/>
    <mergeCell ref="AB147:AB150"/>
    <mergeCell ref="AA147:AA150"/>
    <mergeCell ref="Y147:Y150"/>
    <mergeCell ref="Q147:Q150"/>
    <mergeCell ref="Z147:Z150"/>
    <mergeCell ref="V147:V150"/>
    <mergeCell ref="E257:F257"/>
    <mergeCell ref="AB258:AB261"/>
    <mergeCell ref="Y258:Y261"/>
    <mergeCell ref="Z258:Z261"/>
    <mergeCell ref="AA258:AA261"/>
    <mergeCell ref="X258:X261"/>
    <mergeCell ref="P132:P135"/>
    <mergeCell ref="K132:K135"/>
    <mergeCell ref="L132:L135"/>
    <mergeCell ref="O132:O135"/>
    <mergeCell ref="M132:M135"/>
    <mergeCell ref="AB132:AB135"/>
    <mergeCell ref="Y132:Y135"/>
    <mergeCell ref="Z132:Z135"/>
    <mergeCell ref="Q132:Q135"/>
    <mergeCell ref="R132:R135"/>
    <mergeCell ref="X132:X135"/>
    <mergeCell ref="W132:W135"/>
    <mergeCell ref="S132:S135"/>
    <mergeCell ref="T132:T135"/>
    <mergeCell ref="U132:U135"/>
    <mergeCell ref="V132:V135"/>
    <mergeCell ref="Q173:T173"/>
    <mergeCell ref="I173:J173"/>
    <mergeCell ref="E131:F131"/>
    <mergeCell ref="G131:H131"/>
    <mergeCell ref="I131:J131"/>
    <mergeCell ref="K131:L131"/>
    <mergeCell ref="E132:E135"/>
    <mergeCell ref="F132:F135"/>
    <mergeCell ref="H132:H135"/>
    <mergeCell ref="G132:G135"/>
    <mergeCell ref="I132:I135"/>
    <mergeCell ref="J132:J135"/>
    <mergeCell ref="M131:P131"/>
    <mergeCell ref="U131:AB131"/>
    <mergeCell ref="AA132:AA135"/>
    <mergeCell ref="N132:N135"/>
    <mergeCell ref="Q131:T131"/>
    <mergeCell ref="K120:L120"/>
    <mergeCell ref="M120:P120"/>
    <mergeCell ref="V121:V124"/>
    <mergeCell ref="S104:S107"/>
    <mergeCell ref="Q120:T120"/>
    <mergeCell ref="U120:AB120"/>
    <mergeCell ref="AA121:AA124"/>
    <mergeCell ref="AB121:AB124"/>
    <mergeCell ref="Q121:Q124"/>
    <mergeCell ref="R121:R124"/>
    <mergeCell ref="Z121:Z124"/>
    <mergeCell ref="K121:K124"/>
    <mergeCell ref="L121:L124"/>
    <mergeCell ref="M121:M124"/>
    <mergeCell ref="T121:T124"/>
    <mergeCell ref="W121:W124"/>
    <mergeCell ref="X121:X124"/>
    <mergeCell ref="U121:U124"/>
    <mergeCell ref="P121:P124"/>
    <mergeCell ref="Y121:Y124"/>
    <mergeCell ref="O121:O124"/>
    <mergeCell ref="S121:S124"/>
    <mergeCell ref="N121:N124"/>
    <mergeCell ref="A120:A124"/>
    <mergeCell ref="B120:B124"/>
    <mergeCell ref="C120:D120"/>
    <mergeCell ref="A119:D119"/>
    <mergeCell ref="I121:I124"/>
    <mergeCell ref="J121:J124"/>
    <mergeCell ref="I120:J120"/>
    <mergeCell ref="E120:F120"/>
    <mergeCell ref="G120:H120"/>
    <mergeCell ref="C121:C124"/>
    <mergeCell ref="E121:E124"/>
    <mergeCell ref="F121:F124"/>
    <mergeCell ref="G121:G124"/>
    <mergeCell ref="H121:H124"/>
    <mergeCell ref="U91:AB91"/>
    <mergeCell ref="AA92:AA95"/>
    <mergeCell ref="AB92:AB95"/>
    <mergeCell ref="Q92:Q95"/>
    <mergeCell ref="R92:R95"/>
    <mergeCell ref="S92:S95"/>
    <mergeCell ref="Z92:Z95"/>
    <mergeCell ref="U92:U95"/>
    <mergeCell ref="Y92:Y95"/>
    <mergeCell ref="V92:V95"/>
    <mergeCell ref="W92:W95"/>
    <mergeCell ref="X92:X95"/>
    <mergeCell ref="Q91:T91"/>
    <mergeCell ref="T92:T95"/>
    <mergeCell ref="C104:C107"/>
    <mergeCell ref="E103:F103"/>
    <mergeCell ref="K103:L103"/>
    <mergeCell ref="M103:P103"/>
    <mergeCell ref="I104:I107"/>
    <mergeCell ref="J104:J107"/>
    <mergeCell ref="G103:H103"/>
    <mergeCell ref="H104:H107"/>
    <mergeCell ref="I103:J103"/>
    <mergeCell ref="K104:K107"/>
    <mergeCell ref="L104:L107"/>
    <mergeCell ref="E104:E107"/>
    <mergeCell ref="G104:G107"/>
    <mergeCell ref="F104:F107"/>
    <mergeCell ref="O104:O107"/>
    <mergeCell ref="M104:M107"/>
    <mergeCell ref="N104:N107"/>
    <mergeCell ref="G92:G95"/>
    <mergeCell ref="H92:H95"/>
    <mergeCell ref="L92:L95"/>
    <mergeCell ref="K92:K95"/>
    <mergeCell ref="M92:M95"/>
    <mergeCell ref="N92:N95"/>
    <mergeCell ref="Q103:T103"/>
    <mergeCell ref="U103:AB103"/>
    <mergeCell ref="Y104:Y107"/>
    <mergeCell ref="Z104:Z107"/>
    <mergeCell ref="P104:P107"/>
    <mergeCell ref="Q104:Q107"/>
    <mergeCell ref="R104:R107"/>
    <mergeCell ref="AB104:AB107"/>
    <mergeCell ref="W104:W107"/>
    <mergeCell ref="AA104:AA107"/>
    <mergeCell ref="V104:V107"/>
    <mergeCell ref="U104:U107"/>
    <mergeCell ref="X104:X107"/>
    <mergeCell ref="T104:T107"/>
    <mergeCell ref="J76:J79"/>
    <mergeCell ref="K76:K79"/>
    <mergeCell ref="L76:L79"/>
    <mergeCell ref="O76:O79"/>
    <mergeCell ref="S76:S79"/>
    <mergeCell ref="E76:E79"/>
    <mergeCell ref="F76:F79"/>
    <mergeCell ref="G76:G79"/>
    <mergeCell ref="A91:A95"/>
    <mergeCell ref="B91:B95"/>
    <mergeCell ref="C91:D91"/>
    <mergeCell ref="E91:F91"/>
    <mergeCell ref="G91:H91"/>
    <mergeCell ref="I91:J91"/>
    <mergeCell ref="I92:I95"/>
    <mergeCell ref="K91:L91"/>
    <mergeCell ref="M91:P91"/>
    <mergeCell ref="J92:J95"/>
    <mergeCell ref="O92:O95"/>
    <mergeCell ref="P92:P95"/>
    <mergeCell ref="C92:C95"/>
    <mergeCell ref="D92:D95"/>
    <mergeCell ref="E92:E95"/>
    <mergeCell ref="F92:F95"/>
    <mergeCell ref="U64:AB64"/>
    <mergeCell ref="AA65:AA68"/>
    <mergeCell ref="AB65:AB68"/>
    <mergeCell ref="Q65:Q68"/>
    <mergeCell ref="R65:R68"/>
    <mergeCell ref="S65:S68"/>
    <mergeCell ref="Z65:Z68"/>
    <mergeCell ref="U65:U68"/>
    <mergeCell ref="Y65:Y68"/>
    <mergeCell ref="V65:V68"/>
    <mergeCell ref="W65:W68"/>
    <mergeCell ref="X65:X68"/>
    <mergeCell ref="Q64:T64"/>
    <mergeCell ref="T65:T68"/>
    <mergeCell ref="U75:AB75"/>
    <mergeCell ref="C76:C79"/>
    <mergeCell ref="E75:F75"/>
    <mergeCell ref="J65:J68"/>
    <mergeCell ref="O65:O68"/>
    <mergeCell ref="AA76:AA79"/>
    <mergeCell ref="V76:V79"/>
    <mergeCell ref="M76:M79"/>
    <mergeCell ref="N76:N79"/>
    <mergeCell ref="T76:T79"/>
    <mergeCell ref="AB76:AB79"/>
    <mergeCell ref="Y76:Y79"/>
    <mergeCell ref="Z76:Z79"/>
    <mergeCell ref="P76:P79"/>
    <mergeCell ref="Q76:Q79"/>
    <mergeCell ref="R76:R79"/>
    <mergeCell ref="W76:W79"/>
    <mergeCell ref="G75:H75"/>
    <mergeCell ref="H76:H79"/>
    <mergeCell ref="U76:U79"/>
    <mergeCell ref="X76:X79"/>
    <mergeCell ref="K75:L75"/>
    <mergeCell ref="M75:P75"/>
    <mergeCell ref="I76:I79"/>
    <mergeCell ref="C65:C68"/>
    <mergeCell ref="D65:D68"/>
    <mergeCell ref="E65:E68"/>
    <mergeCell ref="F65:F68"/>
    <mergeCell ref="G65:G68"/>
    <mergeCell ref="H65:H68"/>
    <mergeCell ref="L65:L68"/>
    <mergeCell ref="C74:D74"/>
    <mergeCell ref="C75:D75"/>
    <mergeCell ref="Q75:T75"/>
    <mergeCell ref="E64:F64"/>
    <mergeCell ref="G64:H64"/>
    <mergeCell ref="I64:J64"/>
    <mergeCell ref="I65:I68"/>
    <mergeCell ref="I48:I51"/>
    <mergeCell ref="J48:J51"/>
    <mergeCell ref="K64:L64"/>
    <mergeCell ref="M64:P64"/>
    <mergeCell ref="K65:K68"/>
    <mergeCell ref="M65:M68"/>
    <mergeCell ref="N65:N68"/>
    <mergeCell ref="K48:K51"/>
    <mergeCell ref="L48:L51"/>
    <mergeCell ref="O48:O51"/>
    <mergeCell ref="T48:T51"/>
    <mergeCell ref="I75:J75"/>
    <mergeCell ref="P65:P68"/>
    <mergeCell ref="B47:B51"/>
    <mergeCell ref="C47:D47"/>
    <mergeCell ref="C48:C51"/>
    <mergeCell ref="D48:D51"/>
    <mergeCell ref="E48:E51"/>
    <mergeCell ref="F48:F51"/>
    <mergeCell ref="M48:M51"/>
    <mergeCell ref="N48:N51"/>
    <mergeCell ref="G48:G51"/>
    <mergeCell ref="E47:F47"/>
    <mergeCell ref="G47:H47"/>
    <mergeCell ref="H48:H51"/>
    <mergeCell ref="U48:U51"/>
    <mergeCell ref="X48:X51"/>
    <mergeCell ref="AB48:AB51"/>
    <mergeCell ref="Y48:Y51"/>
    <mergeCell ref="Z48:Z51"/>
    <mergeCell ref="P48:P51"/>
    <mergeCell ref="Q48:Q51"/>
    <mergeCell ref="R48:R51"/>
    <mergeCell ref="W48:W51"/>
    <mergeCell ref="S48:S51"/>
    <mergeCell ref="AA48:AA51"/>
    <mergeCell ref="V48:V51"/>
    <mergeCell ref="Q47:T47"/>
    <mergeCell ref="U47:AB47"/>
    <mergeCell ref="Y37:Y40"/>
    <mergeCell ref="V37:V40"/>
    <mergeCell ref="W37:W40"/>
    <mergeCell ref="X37:X40"/>
    <mergeCell ref="H37:H40"/>
    <mergeCell ref="Q36:T36"/>
    <mergeCell ref="K36:L36"/>
    <mergeCell ref="M36:P36"/>
    <mergeCell ref="K37:K40"/>
    <mergeCell ref="M37:M40"/>
    <mergeCell ref="N37:N40"/>
    <mergeCell ref="T37:T40"/>
    <mergeCell ref="L37:L40"/>
    <mergeCell ref="O37:O40"/>
    <mergeCell ref="I47:J47"/>
    <mergeCell ref="K47:L47"/>
    <mergeCell ref="M47:P47"/>
    <mergeCell ref="I36:J36"/>
    <mergeCell ref="U36:AB36"/>
    <mergeCell ref="AA37:AA40"/>
    <mergeCell ref="AB37:AB40"/>
    <mergeCell ref="Q37:Q40"/>
    <mergeCell ref="R37:R40"/>
    <mergeCell ref="S37:S40"/>
    <mergeCell ref="Z37:Z40"/>
    <mergeCell ref="U37:U40"/>
    <mergeCell ref="I37:I40"/>
    <mergeCell ref="J37:J40"/>
    <mergeCell ref="P37:P40"/>
    <mergeCell ref="E36:F36"/>
    <mergeCell ref="C37:C40"/>
    <mergeCell ref="D37:D40"/>
    <mergeCell ref="E37:E40"/>
    <mergeCell ref="F37:F40"/>
    <mergeCell ref="G37:G40"/>
    <mergeCell ref="G36:H36"/>
    <mergeCell ref="Q22:T22"/>
    <mergeCell ref="N23:N26"/>
    <mergeCell ref="O23:O26"/>
    <mergeCell ref="P23:P26"/>
    <mergeCell ref="Q23:Q26"/>
    <mergeCell ref="E23:E26"/>
    <mergeCell ref="F23:F26"/>
    <mergeCell ref="G23:G26"/>
    <mergeCell ref="I22:J22"/>
    <mergeCell ref="K22:L22"/>
    <mergeCell ref="H23:H26"/>
    <mergeCell ref="HC7:HQ7"/>
    <mergeCell ref="HR7:IF7"/>
    <mergeCell ref="A7:AB7"/>
    <mergeCell ref="D12:D15"/>
    <mergeCell ref="M12:M15"/>
    <mergeCell ref="V12:V15"/>
    <mergeCell ref="L12:L15"/>
    <mergeCell ref="Q12:Q15"/>
    <mergeCell ref="P12:P15"/>
    <mergeCell ref="Q11:T11"/>
    <mergeCell ref="X12:X15"/>
    <mergeCell ref="R12:R15"/>
    <mergeCell ref="S12:S15"/>
    <mergeCell ref="U12:U15"/>
    <mergeCell ref="B11:B15"/>
    <mergeCell ref="C11:D11"/>
    <mergeCell ref="A10:D10"/>
    <mergeCell ref="W23:W26"/>
    <mergeCell ref="X23:X26"/>
    <mergeCell ref="AA23:AA26"/>
    <mergeCell ref="Z23:Z26"/>
    <mergeCell ref="I23:I26"/>
    <mergeCell ref="J23:J26"/>
    <mergeCell ref="R23:R26"/>
    <mergeCell ref="T23:T26"/>
    <mergeCell ref="U23:U26"/>
    <mergeCell ref="S23:S26"/>
    <mergeCell ref="IG7:IU7"/>
    <mergeCell ref="IV7"/>
    <mergeCell ref="AE7:AS7"/>
    <mergeCell ref="AT7:BH7"/>
    <mergeCell ref="BI7:BW7"/>
    <mergeCell ref="GN7:HB7"/>
    <mergeCell ref="U146:AB146"/>
    <mergeCell ref="W12:W15"/>
    <mergeCell ref="V23:V26"/>
    <mergeCell ref="AB23:AB26"/>
    <mergeCell ref="Y23:Y26"/>
    <mergeCell ref="Y12:Y15"/>
    <mergeCell ref="EF7:ET7"/>
    <mergeCell ref="EU7:FI7"/>
    <mergeCell ref="FJ7:FX7"/>
    <mergeCell ref="FY7:GM7"/>
    <mergeCell ref="BX7:CL7"/>
    <mergeCell ref="CM7:DA7"/>
    <mergeCell ref="DB7:DP7"/>
    <mergeCell ref="DQ7:EE7"/>
    <mergeCell ref="Z12:Z15"/>
    <mergeCell ref="AA12:AA15"/>
    <mergeCell ref="AB12:AB15"/>
    <mergeCell ref="U22:AB22"/>
    <mergeCell ref="C21:D21"/>
    <mergeCell ref="D23:D26"/>
    <mergeCell ref="C46:D46"/>
    <mergeCell ref="T12:T15"/>
    <mergeCell ref="C12:C15"/>
    <mergeCell ref="K11:L11"/>
    <mergeCell ref="O12:O15"/>
    <mergeCell ref="F12:F15"/>
    <mergeCell ref="H147:H150"/>
    <mergeCell ref="E11:F11"/>
    <mergeCell ref="G11:H11"/>
    <mergeCell ref="I12:I15"/>
    <mergeCell ref="J12:J15"/>
    <mergeCell ref="A145:D145"/>
    <mergeCell ref="A35:D35"/>
    <mergeCell ref="A63:D63"/>
    <mergeCell ref="A90:D90"/>
    <mergeCell ref="A22:A26"/>
    <mergeCell ref="B22:B26"/>
    <mergeCell ref="C22:D22"/>
    <mergeCell ref="A11:A15"/>
    <mergeCell ref="C23:C26"/>
    <mergeCell ref="A144:B144"/>
    <mergeCell ref="A36:A40"/>
    <mergeCell ref="B146:B150"/>
    <mergeCell ref="G12:G15"/>
    <mergeCell ref="H12:H15"/>
    <mergeCell ref="E12:E15"/>
    <mergeCell ref="M22:P22"/>
    <mergeCell ref="K23:K26"/>
    <mergeCell ref="R1:Z1"/>
    <mergeCell ref="A5:AB5"/>
    <mergeCell ref="A1:J1"/>
    <mergeCell ref="A2:J2"/>
    <mergeCell ref="A3:J3"/>
    <mergeCell ref="Q146:T146"/>
    <mergeCell ref="I146:J146"/>
    <mergeCell ref="N12:N15"/>
    <mergeCell ref="A6:AB6"/>
    <mergeCell ref="K12:K15"/>
    <mergeCell ref="A9:B9"/>
    <mergeCell ref="I11:J11"/>
    <mergeCell ref="U11:AB11"/>
    <mergeCell ref="M11:P11"/>
    <mergeCell ref="E146:F146"/>
    <mergeCell ref="G146:H146"/>
    <mergeCell ref="R3:Z3"/>
    <mergeCell ref="A4:I4"/>
    <mergeCell ref="R4:Z4"/>
    <mergeCell ref="A146:A150"/>
    <mergeCell ref="L23:L26"/>
    <mergeCell ref="M23:M26"/>
    <mergeCell ref="E22:F22"/>
    <mergeCell ref="G22:H22"/>
    <mergeCell ref="A157:A161"/>
    <mergeCell ref="B157:B161"/>
    <mergeCell ref="C157:D157"/>
    <mergeCell ref="E157:F157"/>
    <mergeCell ref="C158:C161"/>
    <mergeCell ref="D158:D161"/>
    <mergeCell ref="E158:E161"/>
    <mergeCell ref="K157:L157"/>
    <mergeCell ref="M157:P157"/>
    <mergeCell ref="K158:K161"/>
    <mergeCell ref="O158:O161"/>
    <mergeCell ref="P147:P150"/>
    <mergeCell ref="F158:F161"/>
    <mergeCell ref="I157:J157"/>
    <mergeCell ref="T147:T150"/>
    <mergeCell ref="C156:D156"/>
    <mergeCell ref="G147:G150"/>
    <mergeCell ref="J147:J150"/>
    <mergeCell ref="AB174:AB177"/>
    <mergeCell ref="L174:L177"/>
    <mergeCell ref="W147:W150"/>
    <mergeCell ref="L147:L150"/>
    <mergeCell ref="M147:M150"/>
    <mergeCell ref="N158:N161"/>
    <mergeCell ref="Q157:T157"/>
    <mergeCell ref="U158:U161"/>
    <mergeCell ref="T158:T161"/>
    <mergeCell ref="V158:V161"/>
    <mergeCell ref="Q158:Q161"/>
    <mergeCell ref="R158:R161"/>
    <mergeCell ref="S158:S161"/>
    <mergeCell ref="AA174:AA177"/>
    <mergeCell ref="C198:D198"/>
    <mergeCell ref="Z174:Z177"/>
    <mergeCell ref="U174:U177"/>
    <mergeCell ref="O174:O177"/>
    <mergeCell ref="P174:P177"/>
    <mergeCell ref="Q174:Q177"/>
    <mergeCell ref="Y174:Y177"/>
    <mergeCell ref="G184:H184"/>
    <mergeCell ref="I184:J184"/>
    <mergeCell ref="K184:L184"/>
    <mergeCell ref="Q184:T184"/>
    <mergeCell ref="U184:AB184"/>
    <mergeCell ref="C185:C188"/>
    <mergeCell ref="D185:D188"/>
    <mergeCell ref="E185:E188"/>
    <mergeCell ref="F185:F188"/>
    <mergeCell ref="I185:I188"/>
    <mergeCell ref="N174:N177"/>
    <mergeCell ref="R174:R177"/>
    <mergeCell ref="S174:S177"/>
    <mergeCell ref="F174:F177"/>
    <mergeCell ref="D174:D177"/>
    <mergeCell ref="C174:C177"/>
    <mergeCell ref="H174:H177"/>
    <mergeCell ref="T174:T177"/>
    <mergeCell ref="C183:D183"/>
    <mergeCell ref="V174:V177"/>
    <mergeCell ref="W174:W177"/>
    <mergeCell ref="X174:X177"/>
    <mergeCell ref="AA185:AA188"/>
    <mergeCell ref="AB158:AB161"/>
    <mergeCell ref="K174:K177"/>
    <mergeCell ref="M173:P173"/>
    <mergeCell ref="Y158:Y161"/>
    <mergeCell ref="Z158:Z161"/>
    <mergeCell ref="W158:W161"/>
    <mergeCell ref="X158:X161"/>
    <mergeCell ref="AA158:AA161"/>
    <mergeCell ref="L158:L161"/>
    <mergeCell ref="M158:M161"/>
    <mergeCell ref="H158:H161"/>
    <mergeCell ref="C173:D173"/>
    <mergeCell ref="I174:I177"/>
    <mergeCell ref="E174:E177"/>
    <mergeCell ref="U173:AB173"/>
    <mergeCell ref="E173:F173"/>
    <mergeCell ref="AB185:AB188"/>
    <mergeCell ref="K173:L173"/>
    <mergeCell ref="Y185:Y188"/>
    <mergeCell ref="Z185:Z188"/>
    <mergeCell ref="W185:W188"/>
    <mergeCell ref="X185:X188"/>
    <mergeCell ref="T185:T188"/>
    <mergeCell ref="Q185:Q188"/>
    <mergeCell ref="R185:R188"/>
    <mergeCell ref="J185:J188"/>
    <mergeCell ref="U185:U188"/>
    <mergeCell ref="V185:V188"/>
    <mergeCell ref="S185:S188"/>
    <mergeCell ref="I158:I161"/>
    <mergeCell ref="J158:J161"/>
    <mergeCell ref="M174:M177"/>
    <mergeCell ref="A184:A188"/>
    <mergeCell ref="B184:B188"/>
    <mergeCell ref="C184:D184"/>
    <mergeCell ref="E184:F184"/>
    <mergeCell ref="M184:P184"/>
    <mergeCell ref="M185:M188"/>
    <mergeCell ref="N185:N188"/>
    <mergeCell ref="G185:G188"/>
    <mergeCell ref="H185:H188"/>
    <mergeCell ref="K185:K188"/>
    <mergeCell ref="L185:L188"/>
    <mergeCell ref="O185:O188"/>
    <mergeCell ref="P185:P188"/>
    <mergeCell ref="C170:D170"/>
    <mergeCell ref="P158:P161"/>
    <mergeCell ref="G158:G161"/>
    <mergeCell ref="G174:G177"/>
    <mergeCell ref="J174:J177"/>
    <mergeCell ref="A173:A177"/>
    <mergeCell ref="B173:B177"/>
    <mergeCell ref="G173:H173"/>
    <mergeCell ref="U201:AB201"/>
    <mergeCell ref="M201:P201"/>
    <mergeCell ref="K202:K205"/>
    <mergeCell ref="L202:L205"/>
    <mergeCell ref="A201:A205"/>
    <mergeCell ref="B201:B205"/>
    <mergeCell ref="C201:D201"/>
    <mergeCell ref="E201:F201"/>
    <mergeCell ref="C202:C205"/>
    <mergeCell ref="D202:D205"/>
    <mergeCell ref="E202:E205"/>
    <mergeCell ref="F202:F205"/>
    <mergeCell ref="G201:H201"/>
    <mergeCell ref="I201:J201"/>
    <mergeCell ref="O202:O205"/>
    <mergeCell ref="P202:P205"/>
    <mergeCell ref="K201:L201"/>
    <mergeCell ref="Q201:T201"/>
    <mergeCell ref="G202:G205"/>
    <mergeCell ref="H202:H205"/>
    <mergeCell ref="I202:I205"/>
    <mergeCell ref="M202:M205"/>
    <mergeCell ref="S202:S205"/>
    <mergeCell ref="T202:T205"/>
    <mergeCell ref="Z213:Z216"/>
    <mergeCell ref="A212:A216"/>
    <mergeCell ref="B212:B216"/>
    <mergeCell ref="C212:D212"/>
    <mergeCell ref="C213:C216"/>
    <mergeCell ref="D213:D216"/>
    <mergeCell ref="Q212:T212"/>
    <mergeCell ref="G213:G216"/>
    <mergeCell ref="I213:I216"/>
    <mergeCell ref="M212:P212"/>
    <mergeCell ref="R213:R216"/>
    <mergeCell ref="S213:S216"/>
    <mergeCell ref="Q202:Q205"/>
    <mergeCell ref="R202:R205"/>
    <mergeCell ref="X202:X205"/>
    <mergeCell ref="C211:D211"/>
    <mergeCell ref="F213:F216"/>
    <mergeCell ref="E212:F212"/>
    <mergeCell ref="G212:H212"/>
    <mergeCell ref="E213:E216"/>
    <mergeCell ref="H213:H216"/>
    <mergeCell ref="W202:W205"/>
    <mergeCell ref="X213:X216"/>
    <mergeCell ref="J202:J205"/>
    <mergeCell ref="N202:N205"/>
    <mergeCell ref="T213:T216"/>
    <mergeCell ref="AB213:AB216"/>
    <mergeCell ref="W213:W216"/>
    <mergeCell ref="C225:D225"/>
    <mergeCell ref="AA202:AA205"/>
    <mergeCell ref="AB202:AB205"/>
    <mergeCell ref="I212:J212"/>
    <mergeCell ref="K212:L212"/>
    <mergeCell ref="U212:AB212"/>
    <mergeCell ref="Y202:Y205"/>
    <mergeCell ref="Z202:Z205"/>
    <mergeCell ref="U202:U205"/>
    <mergeCell ref="V202:V205"/>
    <mergeCell ref="J213:J216"/>
    <mergeCell ref="K213:K216"/>
    <mergeCell ref="U213:U216"/>
    <mergeCell ref="N213:N216"/>
    <mergeCell ref="O213:O216"/>
    <mergeCell ref="P213:P216"/>
    <mergeCell ref="Q213:Q216"/>
    <mergeCell ref="L213:L216"/>
    <mergeCell ref="M213:M216"/>
    <mergeCell ref="Y213:Y216"/>
    <mergeCell ref="V213:V216"/>
    <mergeCell ref="AA213:AA216"/>
    <mergeCell ref="I229:I232"/>
    <mergeCell ref="M228:P228"/>
    <mergeCell ref="A228:A232"/>
    <mergeCell ref="B228:B232"/>
    <mergeCell ref="C228:D228"/>
    <mergeCell ref="C229:C232"/>
    <mergeCell ref="D229:D232"/>
    <mergeCell ref="E228:F228"/>
    <mergeCell ref="Q228:T228"/>
    <mergeCell ref="E229:E232"/>
    <mergeCell ref="F229:F232"/>
    <mergeCell ref="J229:J232"/>
    <mergeCell ref="K229:K232"/>
    <mergeCell ref="M229:M232"/>
    <mergeCell ref="L229:L232"/>
    <mergeCell ref="G229:G232"/>
    <mergeCell ref="G228:H228"/>
    <mergeCell ref="H229:H232"/>
    <mergeCell ref="I228:J228"/>
    <mergeCell ref="K228:L228"/>
    <mergeCell ref="U228:AB228"/>
    <mergeCell ref="Z229:Z232"/>
    <mergeCell ref="U229:U232"/>
    <mergeCell ref="N229:N232"/>
    <mergeCell ref="O229:O232"/>
    <mergeCell ref="P229:P232"/>
    <mergeCell ref="Y229:Y232"/>
    <mergeCell ref="R229:R232"/>
    <mergeCell ref="S229:S232"/>
    <mergeCell ref="V229:V232"/>
    <mergeCell ref="AA229:AA232"/>
    <mergeCell ref="AB229:AB232"/>
    <mergeCell ref="Q240:T240"/>
    <mergeCell ref="U240:AB240"/>
    <mergeCell ref="T229:T232"/>
    <mergeCell ref="Q229:Q232"/>
    <mergeCell ref="A240:A244"/>
    <mergeCell ref="B240:B244"/>
    <mergeCell ref="C240:D240"/>
    <mergeCell ref="E240:F240"/>
    <mergeCell ref="W229:W232"/>
    <mergeCell ref="X229:X232"/>
    <mergeCell ref="G240:H240"/>
    <mergeCell ref="I240:J240"/>
    <mergeCell ref="J241:J244"/>
    <mergeCell ref="C239:D239"/>
    <mergeCell ref="C241:C244"/>
    <mergeCell ref="D241:D244"/>
    <mergeCell ref="E241:E244"/>
    <mergeCell ref="F241:F244"/>
    <mergeCell ref="O241:O244"/>
    <mergeCell ref="P241:P244"/>
    <mergeCell ref="K240:L240"/>
    <mergeCell ref="M240:P240"/>
    <mergeCell ref="K241:K244"/>
    <mergeCell ref="L241:L244"/>
    <mergeCell ref="C254:D254"/>
    <mergeCell ref="AA241:AA244"/>
    <mergeCell ref="AB241:AB244"/>
    <mergeCell ref="Y241:Y244"/>
    <mergeCell ref="Z241:Z244"/>
    <mergeCell ref="U241:U244"/>
    <mergeCell ref="V241:V244"/>
    <mergeCell ref="W241:W244"/>
    <mergeCell ref="S241:S244"/>
    <mergeCell ref="T241:T244"/>
    <mergeCell ref="Q241:Q244"/>
    <mergeCell ref="R241:R244"/>
    <mergeCell ref="G241:G244"/>
    <mergeCell ref="H241:H244"/>
    <mergeCell ref="I241:I244"/>
    <mergeCell ref="M241:M244"/>
    <mergeCell ref="N241:N244"/>
    <mergeCell ref="X241:X244"/>
    <mergeCell ref="A131:A135"/>
    <mergeCell ref="B131:B135"/>
    <mergeCell ref="C131:D131"/>
    <mergeCell ref="B36:B40"/>
    <mergeCell ref="C36:D36"/>
    <mergeCell ref="C61:D61"/>
    <mergeCell ref="C88:D88"/>
    <mergeCell ref="D76:D79"/>
    <mergeCell ref="D104:D107"/>
    <mergeCell ref="C117:D117"/>
    <mergeCell ref="D121:D124"/>
    <mergeCell ref="C130:D130"/>
    <mergeCell ref="A64:A68"/>
    <mergeCell ref="B64:B68"/>
    <mergeCell ref="C64:D64"/>
    <mergeCell ref="A75:A79"/>
    <mergeCell ref="B75:B79"/>
    <mergeCell ref="C102:D102"/>
    <mergeCell ref="A103:A107"/>
    <mergeCell ref="B103:B107"/>
    <mergeCell ref="C103:D103"/>
    <mergeCell ref="C132:C135"/>
    <mergeCell ref="D132:D135"/>
    <mergeCell ref="A47:A51"/>
  </mergeCells>
  <phoneticPr fontId="7" type="noConversion"/>
  <pageMargins left="0.19685039370078741" right="0.1574803149606299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2015-07-29T08:16:40Z</cp:lastPrinted>
  <dcterms:created xsi:type="dcterms:W3CDTF">2006-09-16T00:00:00Z</dcterms:created>
  <dcterms:modified xsi:type="dcterms:W3CDTF">2022-03-31T11:41:48Z</dcterms:modified>
</cp:coreProperties>
</file>